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SSICURAZIONI\GARE POLIZZE ASSICURATIVE\4 - PROCEDURA APERTA 2021 - Gara intero pacchetto assicurativo in vigore dal 2022\DOCUMENTAZIONE DEFINITIVA\sinsitri fughe acqua da inserire in gara a seguito di quesito\"/>
    </mc:Choice>
  </mc:AlternateContent>
  <bookViews>
    <workbookView xWindow="0" yWindow="0" windowWidth="24000" windowHeight="9300" tabRatio="941" firstSheet="2" activeTab="10"/>
  </bookViews>
  <sheets>
    <sheet name="dicembre 18 ok" sheetId="9" r:id="rId1"/>
    <sheet name="4 dic 18 ok" sheetId="7" r:id="rId2"/>
    <sheet name="novembre 18 ok" sheetId="8" r:id="rId3"/>
    <sheet name="ottobre 18 ok" sheetId="6" r:id="rId4"/>
    <sheet name="settembre 18 ok" sheetId="5" r:id="rId5"/>
    <sheet name="agosto 18 ok" sheetId="4" r:id="rId6"/>
    <sheet name="giugno 18 ok" sheetId="11" r:id="rId7"/>
    <sheet name="maggio 18 ok" sheetId="3" r:id="rId8"/>
    <sheet name="marzo 18 ok" sheetId="2" r:id="rId9"/>
    <sheet name="febbraio 18 ok" sheetId="1" r:id="rId10"/>
    <sheet name="RIEPILOGO" sheetId="17" r:id="rId11"/>
    <sheet name="pivot" sheetId="18" r:id="rId12"/>
  </sheets>
  <definedNames>
    <definedName name="_xlnm._FilterDatabase" localSheetId="5" hidden="1">'agosto 18 ok'!$A$1:$A$104</definedName>
    <definedName name="_xlnm._FilterDatabase" localSheetId="10" hidden="1">RIEPILOGO!$A$1:$G$681</definedName>
  </definedNames>
  <calcPr calcId="162913"/>
  <pivotCaches>
    <pivotCache cacheId="0" r:id="rId1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1" i="17" l="1"/>
  <c r="G571" i="17"/>
  <c r="G3" i="17"/>
  <c r="G4" i="17"/>
  <c r="G5" i="17"/>
  <c r="G6" i="17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G81" i="17"/>
  <c r="G82" i="17"/>
  <c r="G83" i="17"/>
  <c r="G84" i="17"/>
  <c r="G85" i="17"/>
  <c r="G86" i="17"/>
  <c r="G87" i="17"/>
  <c r="G88" i="17"/>
  <c r="G89" i="17"/>
  <c r="G90" i="17"/>
  <c r="G91" i="17"/>
  <c r="G92" i="17"/>
  <c r="G93" i="17"/>
  <c r="G94" i="17"/>
  <c r="G95" i="17"/>
  <c r="G96" i="17"/>
  <c r="G97" i="17"/>
  <c r="G98" i="17"/>
  <c r="G99" i="17"/>
  <c r="G100" i="17"/>
  <c r="G101" i="17"/>
  <c r="G102" i="17"/>
  <c r="G103" i="17"/>
  <c r="G104" i="17"/>
  <c r="G105" i="17"/>
  <c r="G106" i="17"/>
  <c r="G107" i="17"/>
  <c r="G108" i="17"/>
  <c r="G109" i="17"/>
  <c r="G110" i="17"/>
  <c r="G111" i="17"/>
  <c r="G112" i="17"/>
  <c r="G113" i="17"/>
  <c r="G114" i="17"/>
  <c r="G115" i="17"/>
  <c r="G116" i="17"/>
  <c r="G117" i="17"/>
  <c r="G118" i="17"/>
  <c r="G119" i="17"/>
  <c r="G120" i="17"/>
  <c r="G121" i="17"/>
  <c r="G122" i="17"/>
  <c r="G123" i="17"/>
  <c r="G124" i="17"/>
  <c r="G125" i="17"/>
  <c r="G126" i="17"/>
  <c r="G127" i="17"/>
  <c r="G128" i="17"/>
  <c r="G129" i="17"/>
  <c r="G130" i="17"/>
  <c r="G131" i="17"/>
  <c r="G132" i="17"/>
  <c r="G133" i="17"/>
  <c r="G134" i="17"/>
  <c r="G135" i="17"/>
  <c r="G136" i="17"/>
  <c r="G137" i="17"/>
  <c r="G138" i="17"/>
  <c r="G139" i="17"/>
  <c r="G140" i="17"/>
  <c r="G141" i="17"/>
  <c r="G142" i="17"/>
  <c r="G143" i="17"/>
  <c r="G144" i="17"/>
  <c r="G145" i="17"/>
  <c r="G146" i="17"/>
  <c r="G147" i="17"/>
  <c r="G148" i="17"/>
  <c r="G149" i="17"/>
  <c r="G150" i="17"/>
  <c r="G151" i="17"/>
  <c r="G152" i="17"/>
  <c r="G153" i="17"/>
  <c r="G154" i="17"/>
  <c r="G155" i="17"/>
  <c r="G156" i="17"/>
  <c r="G157" i="17"/>
  <c r="G158" i="17"/>
  <c r="G159" i="17"/>
  <c r="G160" i="17"/>
  <c r="G161" i="17"/>
  <c r="G162" i="17"/>
  <c r="G163" i="17"/>
  <c r="G164" i="17"/>
  <c r="G165" i="17"/>
  <c r="G166" i="17"/>
  <c r="G167" i="17"/>
  <c r="G168" i="17"/>
  <c r="G169" i="17"/>
  <c r="G170" i="17"/>
  <c r="G171" i="17"/>
  <c r="G172" i="17"/>
  <c r="G173" i="17"/>
  <c r="G174" i="17"/>
  <c r="G175" i="17"/>
  <c r="G176" i="17"/>
  <c r="G177" i="17"/>
  <c r="G178" i="17"/>
  <c r="G179" i="17"/>
  <c r="G180" i="17"/>
  <c r="G181" i="17"/>
  <c r="G182" i="17"/>
  <c r="G183" i="17"/>
  <c r="G184" i="17"/>
  <c r="G185" i="17"/>
  <c r="G186" i="17"/>
  <c r="G187" i="17"/>
  <c r="G188" i="17"/>
  <c r="G189" i="17"/>
  <c r="G190" i="17"/>
  <c r="G191" i="17"/>
  <c r="G192" i="17"/>
  <c r="G193" i="17"/>
  <c r="G194" i="17"/>
  <c r="G195" i="17"/>
  <c r="G196" i="17"/>
  <c r="G197" i="17"/>
  <c r="G198" i="17"/>
  <c r="G199" i="17"/>
  <c r="G200" i="17"/>
  <c r="G201" i="17"/>
  <c r="G202" i="17"/>
  <c r="G203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236" i="17"/>
  <c r="G237" i="17"/>
  <c r="G238" i="17"/>
  <c r="G239" i="17"/>
  <c r="G240" i="17"/>
  <c r="G241" i="17"/>
  <c r="G242" i="17"/>
  <c r="G243" i="17"/>
  <c r="G244" i="17"/>
  <c r="G245" i="17"/>
  <c r="G246" i="17"/>
  <c r="G247" i="17"/>
  <c r="G248" i="17"/>
  <c r="G249" i="17"/>
  <c r="G250" i="17"/>
  <c r="G251" i="17"/>
  <c r="G252" i="17"/>
  <c r="G253" i="17"/>
  <c r="G254" i="17"/>
  <c r="G255" i="17"/>
  <c r="G256" i="17"/>
  <c r="G257" i="17"/>
  <c r="G258" i="17"/>
  <c r="G259" i="17"/>
  <c r="G260" i="17"/>
  <c r="G261" i="17"/>
  <c r="G262" i="17"/>
  <c r="G263" i="17"/>
  <c r="G264" i="17"/>
  <c r="G265" i="17"/>
  <c r="G266" i="17"/>
  <c r="G267" i="17"/>
  <c r="G268" i="17"/>
  <c r="G269" i="17"/>
  <c r="G270" i="17"/>
  <c r="G271" i="17"/>
  <c r="G272" i="17"/>
  <c r="G273" i="17"/>
  <c r="G274" i="17"/>
  <c r="G275" i="17"/>
  <c r="G276" i="17"/>
  <c r="G277" i="17"/>
  <c r="G278" i="17"/>
  <c r="G279" i="17"/>
  <c r="G280" i="17"/>
  <c r="G281" i="17"/>
  <c r="G282" i="17"/>
  <c r="G283" i="17"/>
  <c r="G284" i="17"/>
  <c r="G285" i="17"/>
  <c r="G286" i="17"/>
  <c r="G287" i="17"/>
  <c r="G288" i="17"/>
  <c r="G289" i="17"/>
  <c r="G290" i="17"/>
  <c r="G291" i="17"/>
  <c r="G292" i="17"/>
  <c r="G293" i="17"/>
  <c r="G294" i="17"/>
  <c r="G295" i="17"/>
  <c r="G296" i="17"/>
  <c r="G297" i="17"/>
  <c r="G298" i="17"/>
  <c r="G299" i="17"/>
  <c r="G300" i="17"/>
  <c r="G301" i="17"/>
  <c r="G302" i="17"/>
  <c r="G303" i="17"/>
  <c r="G304" i="17"/>
  <c r="G305" i="17"/>
  <c r="G306" i="17"/>
  <c r="G307" i="17"/>
  <c r="G308" i="17"/>
  <c r="G309" i="17"/>
  <c r="G310" i="17"/>
  <c r="G311" i="17"/>
  <c r="G312" i="17"/>
  <c r="G313" i="17"/>
  <c r="G314" i="17"/>
  <c r="G315" i="17"/>
  <c r="G316" i="17"/>
  <c r="G317" i="17"/>
  <c r="G318" i="17"/>
  <c r="G319" i="17"/>
  <c r="G320" i="17"/>
  <c r="G321" i="17"/>
  <c r="G322" i="17"/>
  <c r="G323" i="17"/>
  <c r="G324" i="17"/>
  <c r="G325" i="17"/>
  <c r="G326" i="17"/>
  <c r="G327" i="17"/>
  <c r="G328" i="17"/>
  <c r="G329" i="17"/>
  <c r="G330" i="17"/>
  <c r="G331" i="17"/>
  <c r="G332" i="17"/>
  <c r="G333" i="17"/>
  <c r="G334" i="17"/>
  <c r="G335" i="17"/>
  <c r="G336" i="17"/>
  <c r="G337" i="17"/>
  <c r="G338" i="17"/>
  <c r="G339" i="17"/>
  <c r="G340" i="17"/>
  <c r="G341" i="17"/>
  <c r="G342" i="17"/>
  <c r="G343" i="17"/>
  <c r="G344" i="17"/>
  <c r="G345" i="17"/>
  <c r="G346" i="17"/>
  <c r="G347" i="17"/>
  <c r="G348" i="17"/>
  <c r="G349" i="17"/>
  <c r="G350" i="17"/>
  <c r="G351" i="17"/>
  <c r="G352" i="17"/>
  <c r="G353" i="17"/>
  <c r="G354" i="17"/>
  <c r="G355" i="17"/>
  <c r="G356" i="17"/>
  <c r="G357" i="17"/>
  <c r="G358" i="17"/>
  <c r="G359" i="17"/>
  <c r="G360" i="17"/>
  <c r="G361" i="17"/>
  <c r="G362" i="17"/>
  <c r="G363" i="17"/>
  <c r="G364" i="17"/>
  <c r="G365" i="17"/>
  <c r="G366" i="17"/>
  <c r="G367" i="17"/>
  <c r="G368" i="17"/>
  <c r="G369" i="17"/>
  <c r="G370" i="17"/>
  <c r="G371" i="17"/>
  <c r="G372" i="17"/>
  <c r="G373" i="17"/>
  <c r="G374" i="17"/>
  <c r="G375" i="17"/>
  <c r="G376" i="17"/>
  <c r="G377" i="17"/>
  <c r="G378" i="17"/>
  <c r="G379" i="17"/>
  <c r="G380" i="17"/>
  <c r="G381" i="17"/>
  <c r="G382" i="17"/>
  <c r="G383" i="17"/>
  <c r="G384" i="17"/>
  <c r="G385" i="17"/>
  <c r="G386" i="17"/>
  <c r="G387" i="17"/>
  <c r="G388" i="17"/>
  <c r="G389" i="17"/>
  <c r="G390" i="17"/>
  <c r="G391" i="17"/>
  <c r="G392" i="17"/>
  <c r="G393" i="17"/>
  <c r="G394" i="17"/>
  <c r="G395" i="17"/>
  <c r="G396" i="17"/>
  <c r="G397" i="17"/>
  <c r="G398" i="17"/>
  <c r="G399" i="17"/>
  <c r="G400" i="17"/>
  <c r="G401" i="17"/>
  <c r="G402" i="17"/>
  <c r="G403" i="17"/>
  <c r="G404" i="17"/>
  <c r="G405" i="17"/>
  <c r="G406" i="17"/>
  <c r="G407" i="17"/>
  <c r="G408" i="17"/>
  <c r="G409" i="17"/>
  <c r="G410" i="17"/>
  <c r="G411" i="17"/>
  <c r="G412" i="17"/>
  <c r="G413" i="17"/>
  <c r="G414" i="17"/>
  <c r="G415" i="17"/>
  <c r="G416" i="17"/>
  <c r="G417" i="17"/>
  <c r="G418" i="17"/>
  <c r="G419" i="17"/>
  <c r="G420" i="17"/>
  <c r="G421" i="17"/>
  <c r="G422" i="17"/>
  <c r="G423" i="17"/>
  <c r="G424" i="17"/>
  <c r="G425" i="17"/>
  <c r="G426" i="17"/>
  <c r="G427" i="17"/>
  <c r="G428" i="17"/>
  <c r="G429" i="17"/>
  <c r="G430" i="17"/>
  <c r="G431" i="17"/>
  <c r="G432" i="17"/>
  <c r="G433" i="17"/>
  <c r="G434" i="17"/>
  <c r="G435" i="17"/>
  <c r="G436" i="17"/>
  <c r="G437" i="17"/>
  <c r="G438" i="17"/>
  <c r="G439" i="17"/>
  <c r="G440" i="17"/>
  <c r="G441" i="17"/>
  <c r="G442" i="17"/>
  <c r="G443" i="17"/>
  <c r="G444" i="17"/>
  <c r="G445" i="17"/>
  <c r="G446" i="17"/>
  <c r="G447" i="17"/>
  <c r="G448" i="17"/>
  <c r="G449" i="17"/>
  <c r="G450" i="17"/>
  <c r="G451" i="17"/>
  <c r="G452" i="17"/>
  <c r="G453" i="17"/>
  <c r="G454" i="17"/>
  <c r="G455" i="17"/>
  <c r="G456" i="17"/>
  <c r="G457" i="17"/>
  <c r="G458" i="17"/>
  <c r="G459" i="17"/>
  <c r="G460" i="17"/>
  <c r="G461" i="17"/>
  <c r="G462" i="17"/>
  <c r="G463" i="17"/>
  <c r="G464" i="17"/>
  <c r="G465" i="17"/>
  <c r="G466" i="17"/>
  <c r="G467" i="17"/>
  <c r="G468" i="17"/>
  <c r="G469" i="17"/>
  <c r="G470" i="17"/>
  <c r="G471" i="17"/>
  <c r="G472" i="17"/>
  <c r="G473" i="17"/>
  <c r="G474" i="17"/>
  <c r="G475" i="17"/>
  <c r="G476" i="17"/>
  <c r="G477" i="17"/>
  <c r="G478" i="17"/>
  <c r="G479" i="17"/>
  <c r="G480" i="17"/>
  <c r="G481" i="17"/>
  <c r="G482" i="17"/>
  <c r="G483" i="17"/>
  <c r="G484" i="17"/>
  <c r="G485" i="17"/>
  <c r="G486" i="17"/>
  <c r="G487" i="17"/>
  <c r="G488" i="17"/>
  <c r="G489" i="17"/>
  <c r="G490" i="17"/>
  <c r="G491" i="17"/>
  <c r="G492" i="17"/>
  <c r="G493" i="17"/>
  <c r="G494" i="17"/>
  <c r="G495" i="17"/>
  <c r="G496" i="17"/>
  <c r="G497" i="17"/>
  <c r="G498" i="17"/>
  <c r="G499" i="17"/>
  <c r="G500" i="17"/>
  <c r="G501" i="17"/>
  <c r="G502" i="17"/>
  <c r="G503" i="17"/>
  <c r="G504" i="17"/>
  <c r="G505" i="17"/>
  <c r="G506" i="17"/>
  <c r="G507" i="17"/>
  <c r="G508" i="17"/>
  <c r="G509" i="17"/>
  <c r="G510" i="17"/>
  <c r="G511" i="17"/>
  <c r="G512" i="17"/>
  <c r="G513" i="17"/>
  <c r="G514" i="17"/>
  <c r="G515" i="17"/>
  <c r="G516" i="17"/>
  <c r="G517" i="17"/>
  <c r="G518" i="17"/>
  <c r="G519" i="17"/>
  <c r="G520" i="17"/>
  <c r="G521" i="17"/>
  <c r="G522" i="17"/>
  <c r="G523" i="17"/>
  <c r="G524" i="17"/>
  <c r="G525" i="17"/>
  <c r="G526" i="17"/>
  <c r="G527" i="17"/>
  <c r="G528" i="17"/>
  <c r="G529" i="17"/>
  <c r="G530" i="17"/>
  <c r="G531" i="17"/>
  <c r="G532" i="17"/>
  <c r="G533" i="17"/>
  <c r="G534" i="17"/>
  <c r="G535" i="17"/>
  <c r="G536" i="17"/>
  <c r="G537" i="17"/>
  <c r="G538" i="17"/>
  <c r="G539" i="17"/>
  <c r="G540" i="17"/>
  <c r="G541" i="17"/>
  <c r="G542" i="17"/>
  <c r="G543" i="17"/>
  <c r="G544" i="17"/>
  <c r="G545" i="17"/>
  <c r="G546" i="17"/>
  <c r="G547" i="17"/>
  <c r="G548" i="17"/>
  <c r="G549" i="17"/>
  <c r="G550" i="17"/>
  <c r="G551" i="17"/>
  <c r="G552" i="17"/>
  <c r="G553" i="17"/>
  <c r="G554" i="17"/>
  <c r="G555" i="17"/>
  <c r="G556" i="17"/>
  <c r="G557" i="17"/>
  <c r="G558" i="17"/>
  <c r="G559" i="17"/>
  <c r="G560" i="17"/>
  <c r="G561" i="17"/>
  <c r="G562" i="17"/>
  <c r="G563" i="17"/>
  <c r="G564" i="17"/>
  <c r="G565" i="17"/>
  <c r="G566" i="17"/>
  <c r="G567" i="17"/>
  <c r="G568" i="17"/>
  <c r="G569" i="17"/>
  <c r="G2" i="17"/>
  <c r="F3" i="17"/>
  <c r="F4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53" i="17"/>
  <c r="F54" i="17"/>
  <c r="F55" i="17"/>
  <c r="F56" i="17"/>
  <c r="F57" i="17"/>
  <c r="F58" i="17"/>
  <c r="F59" i="17"/>
  <c r="F60" i="17"/>
  <c r="F61" i="17"/>
  <c r="F62" i="17"/>
  <c r="F63" i="17"/>
  <c r="F64" i="17"/>
  <c r="F65" i="17"/>
  <c r="F66" i="17"/>
  <c r="F67" i="17"/>
  <c r="F68" i="17"/>
  <c r="F69" i="17"/>
  <c r="F70" i="17"/>
  <c r="F71" i="17"/>
  <c r="F72" i="17"/>
  <c r="F73" i="17"/>
  <c r="F74" i="17"/>
  <c r="F75" i="17"/>
  <c r="F76" i="17"/>
  <c r="F77" i="17"/>
  <c r="F78" i="17"/>
  <c r="F79" i="17"/>
  <c r="F80" i="17"/>
  <c r="F81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F105" i="17"/>
  <c r="F106" i="17"/>
  <c r="F107" i="17"/>
  <c r="F108" i="17"/>
  <c r="F109" i="17"/>
  <c r="F110" i="17"/>
  <c r="F111" i="17"/>
  <c r="F112" i="17"/>
  <c r="F113" i="17"/>
  <c r="F114" i="17"/>
  <c r="F115" i="17"/>
  <c r="F116" i="17"/>
  <c r="F117" i="17"/>
  <c r="F118" i="17"/>
  <c r="F119" i="17"/>
  <c r="F120" i="17"/>
  <c r="F121" i="17"/>
  <c r="F122" i="17"/>
  <c r="F123" i="17"/>
  <c r="F124" i="17"/>
  <c r="F125" i="17"/>
  <c r="F126" i="17"/>
  <c r="F127" i="17"/>
  <c r="F128" i="17"/>
  <c r="F129" i="17"/>
  <c r="F130" i="17"/>
  <c r="F131" i="17"/>
  <c r="F132" i="17"/>
  <c r="F133" i="17"/>
  <c r="F134" i="17"/>
  <c r="F135" i="17"/>
  <c r="F136" i="17"/>
  <c r="F137" i="17"/>
  <c r="F138" i="17"/>
  <c r="F139" i="17"/>
  <c r="F140" i="17"/>
  <c r="F141" i="17"/>
  <c r="F142" i="17"/>
  <c r="F143" i="17"/>
  <c r="F144" i="17"/>
  <c r="F145" i="17"/>
  <c r="F146" i="17"/>
  <c r="F147" i="17"/>
  <c r="F148" i="17"/>
  <c r="F149" i="17"/>
  <c r="F150" i="17"/>
  <c r="F151" i="17"/>
  <c r="F152" i="17"/>
  <c r="F153" i="17"/>
  <c r="F154" i="17"/>
  <c r="F155" i="17"/>
  <c r="F156" i="17"/>
  <c r="F157" i="17"/>
  <c r="F158" i="17"/>
  <c r="F159" i="17"/>
  <c r="F160" i="17"/>
  <c r="F161" i="17"/>
  <c r="F162" i="17"/>
  <c r="F163" i="17"/>
  <c r="F164" i="17"/>
  <c r="F165" i="17"/>
  <c r="F166" i="17"/>
  <c r="F167" i="17"/>
  <c r="F168" i="17"/>
  <c r="F169" i="17"/>
  <c r="F170" i="17"/>
  <c r="F171" i="17"/>
  <c r="F172" i="17"/>
  <c r="F173" i="17"/>
  <c r="F174" i="17"/>
  <c r="F175" i="17"/>
  <c r="F176" i="17"/>
  <c r="F177" i="17"/>
  <c r="F178" i="17"/>
  <c r="F179" i="17"/>
  <c r="F180" i="17"/>
  <c r="F181" i="17"/>
  <c r="F182" i="17"/>
  <c r="F183" i="17"/>
  <c r="F184" i="17"/>
  <c r="F185" i="17"/>
  <c r="F186" i="17"/>
  <c r="F187" i="17"/>
  <c r="F188" i="17"/>
  <c r="F189" i="17"/>
  <c r="F190" i="17"/>
  <c r="F191" i="17"/>
  <c r="F192" i="17"/>
  <c r="F193" i="17"/>
  <c r="F194" i="17"/>
  <c r="F195" i="17"/>
  <c r="F196" i="17"/>
  <c r="F197" i="17"/>
  <c r="F198" i="17"/>
  <c r="F199" i="17"/>
  <c r="F200" i="17"/>
  <c r="F201" i="17"/>
  <c r="F202" i="17"/>
  <c r="F203" i="17"/>
  <c r="F204" i="17"/>
  <c r="F205" i="17"/>
  <c r="F206" i="17"/>
  <c r="F207" i="17"/>
  <c r="F208" i="17"/>
  <c r="F209" i="17"/>
  <c r="F210" i="17"/>
  <c r="F211" i="17"/>
  <c r="F212" i="17"/>
  <c r="F213" i="17"/>
  <c r="F214" i="17"/>
  <c r="F215" i="17"/>
  <c r="F216" i="17"/>
  <c r="F217" i="17"/>
  <c r="F218" i="17"/>
  <c r="F219" i="17"/>
  <c r="F220" i="17"/>
  <c r="F221" i="17"/>
  <c r="F222" i="17"/>
  <c r="F223" i="17"/>
  <c r="F224" i="17"/>
  <c r="F225" i="17"/>
  <c r="F226" i="17"/>
  <c r="F227" i="17"/>
  <c r="F228" i="17"/>
  <c r="F229" i="17"/>
  <c r="F230" i="17"/>
  <c r="F231" i="17"/>
  <c r="F232" i="17"/>
  <c r="F233" i="17"/>
  <c r="F234" i="17"/>
  <c r="F235" i="17"/>
  <c r="F236" i="17"/>
  <c r="F237" i="17"/>
  <c r="F238" i="17"/>
  <c r="F239" i="17"/>
  <c r="F240" i="17"/>
  <c r="F241" i="17"/>
  <c r="F242" i="17"/>
  <c r="F243" i="17"/>
  <c r="F244" i="17"/>
  <c r="F245" i="17"/>
  <c r="F246" i="17"/>
  <c r="F247" i="17"/>
  <c r="F248" i="17"/>
  <c r="F249" i="17"/>
  <c r="F250" i="17"/>
  <c r="F251" i="17"/>
  <c r="F252" i="17"/>
  <c r="F253" i="17"/>
  <c r="F254" i="17"/>
  <c r="F255" i="17"/>
  <c r="F256" i="17"/>
  <c r="F257" i="17"/>
  <c r="F258" i="17"/>
  <c r="F259" i="17"/>
  <c r="F260" i="17"/>
  <c r="F261" i="17"/>
  <c r="F262" i="17"/>
  <c r="F263" i="17"/>
  <c r="F264" i="17"/>
  <c r="F265" i="17"/>
  <c r="F266" i="17"/>
  <c r="F267" i="17"/>
  <c r="F268" i="17"/>
  <c r="F269" i="17"/>
  <c r="F270" i="17"/>
  <c r="F271" i="17"/>
  <c r="F272" i="17"/>
  <c r="F273" i="17"/>
  <c r="F274" i="17"/>
  <c r="F275" i="17"/>
  <c r="F276" i="17"/>
  <c r="F277" i="17"/>
  <c r="F278" i="17"/>
  <c r="F279" i="17"/>
  <c r="F280" i="17"/>
  <c r="F281" i="17"/>
  <c r="F282" i="17"/>
  <c r="F283" i="17"/>
  <c r="F284" i="17"/>
  <c r="F285" i="17"/>
  <c r="F286" i="17"/>
  <c r="F287" i="17"/>
  <c r="F288" i="17"/>
  <c r="F289" i="17"/>
  <c r="F290" i="17"/>
  <c r="F291" i="17"/>
  <c r="F292" i="17"/>
  <c r="F293" i="17"/>
  <c r="F294" i="17"/>
  <c r="F295" i="17"/>
  <c r="F296" i="17"/>
  <c r="F297" i="17"/>
  <c r="F298" i="17"/>
  <c r="F299" i="17"/>
  <c r="F300" i="17"/>
  <c r="F301" i="17"/>
  <c r="F302" i="17"/>
  <c r="F303" i="17"/>
  <c r="F304" i="17"/>
  <c r="F305" i="17"/>
  <c r="F306" i="17"/>
  <c r="F307" i="17"/>
  <c r="F308" i="17"/>
  <c r="F309" i="17"/>
  <c r="F310" i="17"/>
  <c r="F311" i="17"/>
  <c r="F312" i="17"/>
  <c r="F313" i="17"/>
  <c r="F314" i="17"/>
  <c r="F315" i="17"/>
  <c r="F316" i="17"/>
  <c r="F317" i="17"/>
  <c r="F318" i="17"/>
  <c r="F319" i="17"/>
  <c r="F320" i="17"/>
  <c r="F321" i="17"/>
  <c r="F322" i="17"/>
  <c r="F323" i="17"/>
  <c r="F324" i="17"/>
  <c r="F325" i="17"/>
  <c r="F326" i="17"/>
  <c r="F327" i="17"/>
  <c r="F328" i="17"/>
  <c r="F329" i="17"/>
  <c r="F330" i="17"/>
  <c r="F331" i="17"/>
  <c r="F332" i="17"/>
  <c r="F333" i="17"/>
  <c r="F334" i="17"/>
  <c r="F335" i="17"/>
  <c r="F336" i="17"/>
  <c r="F337" i="17"/>
  <c r="F338" i="17"/>
  <c r="F339" i="17"/>
  <c r="F340" i="17"/>
  <c r="F341" i="17"/>
  <c r="F342" i="17"/>
  <c r="F343" i="17"/>
  <c r="F344" i="17"/>
  <c r="F345" i="17"/>
  <c r="F346" i="17"/>
  <c r="F347" i="17"/>
  <c r="F348" i="17"/>
  <c r="F349" i="17"/>
  <c r="F350" i="17"/>
  <c r="F351" i="17"/>
  <c r="F352" i="17"/>
  <c r="F353" i="17"/>
  <c r="F354" i="17"/>
  <c r="F355" i="17"/>
  <c r="F356" i="17"/>
  <c r="F357" i="17"/>
  <c r="F358" i="17"/>
  <c r="F359" i="17"/>
  <c r="F360" i="17"/>
  <c r="F361" i="17"/>
  <c r="F362" i="17"/>
  <c r="F363" i="17"/>
  <c r="F364" i="17"/>
  <c r="F365" i="17"/>
  <c r="F366" i="17"/>
  <c r="F367" i="17"/>
  <c r="F368" i="17"/>
  <c r="F369" i="17"/>
  <c r="F370" i="17"/>
  <c r="F371" i="17"/>
  <c r="F372" i="17"/>
  <c r="F373" i="17"/>
  <c r="F374" i="17"/>
  <c r="F375" i="17"/>
  <c r="F376" i="17"/>
  <c r="F377" i="17"/>
  <c r="F378" i="17"/>
  <c r="F379" i="17"/>
  <c r="F380" i="17"/>
  <c r="F381" i="17"/>
  <c r="F382" i="17"/>
  <c r="F383" i="17"/>
  <c r="F384" i="17"/>
  <c r="F385" i="17"/>
  <c r="F386" i="17"/>
  <c r="F387" i="17"/>
  <c r="F388" i="17"/>
  <c r="F389" i="17"/>
  <c r="F390" i="17"/>
  <c r="F391" i="17"/>
  <c r="F392" i="17"/>
  <c r="F393" i="17"/>
  <c r="F394" i="17"/>
  <c r="F395" i="17"/>
  <c r="F396" i="17"/>
  <c r="F397" i="17"/>
  <c r="F398" i="17"/>
  <c r="F399" i="17"/>
  <c r="F400" i="17"/>
  <c r="F401" i="17"/>
  <c r="F402" i="17"/>
  <c r="F403" i="17"/>
  <c r="F404" i="17"/>
  <c r="F405" i="17"/>
  <c r="F406" i="17"/>
  <c r="F407" i="17"/>
  <c r="F408" i="17"/>
  <c r="F409" i="17"/>
  <c r="F410" i="17"/>
  <c r="F411" i="17"/>
  <c r="F412" i="17"/>
  <c r="F413" i="17"/>
  <c r="F414" i="17"/>
  <c r="F415" i="17"/>
  <c r="F416" i="17"/>
  <c r="F417" i="17"/>
  <c r="F418" i="17"/>
  <c r="F419" i="17"/>
  <c r="F420" i="17"/>
  <c r="F421" i="17"/>
  <c r="F422" i="17"/>
  <c r="F423" i="17"/>
  <c r="F424" i="17"/>
  <c r="F425" i="17"/>
  <c r="F426" i="17"/>
  <c r="F427" i="17"/>
  <c r="F428" i="17"/>
  <c r="F429" i="17"/>
  <c r="F430" i="17"/>
  <c r="F431" i="17"/>
  <c r="F432" i="17"/>
  <c r="F433" i="17"/>
  <c r="F434" i="17"/>
  <c r="F435" i="17"/>
  <c r="F436" i="17"/>
  <c r="F437" i="17"/>
  <c r="F438" i="17"/>
  <c r="F439" i="17"/>
  <c r="F440" i="17"/>
  <c r="F441" i="17"/>
  <c r="F442" i="17"/>
  <c r="F443" i="17"/>
  <c r="F444" i="17"/>
  <c r="F445" i="17"/>
  <c r="F446" i="17"/>
  <c r="F447" i="17"/>
  <c r="F448" i="17"/>
  <c r="F449" i="17"/>
  <c r="F450" i="17"/>
  <c r="F451" i="17"/>
  <c r="F452" i="17"/>
  <c r="F453" i="17"/>
  <c r="F454" i="17"/>
  <c r="F455" i="17"/>
  <c r="F456" i="17"/>
  <c r="F457" i="17"/>
  <c r="F458" i="17"/>
  <c r="F459" i="17"/>
  <c r="F460" i="17"/>
  <c r="F461" i="17"/>
  <c r="F462" i="17"/>
  <c r="F463" i="17"/>
  <c r="F464" i="17"/>
  <c r="F465" i="17"/>
  <c r="F466" i="17"/>
  <c r="F467" i="17"/>
  <c r="F468" i="17"/>
  <c r="F469" i="17"/>
  <c r="F470" i="17"/>
  <c r="F471" i="17"/>
  <c r="F472" i="17"/>
  <c r="F473" i="17"/>
  <c r="F474" i="17"/>
  <c r="F475" i="17"/>
  <c r="F476" i="17"/>
  <c r="F477" i="17"/>
  <c r="F478" i="17"/>
  <c r="F479" i="17"/>
  <c r="F480" i="17"/>
  <c r="F481" i="17"/>
  <c r="F482" i="17"/>
  <c r="F483" i="17"/>
  <c r="F484" i="17"/>
  <c r="F485" i="17"/>
  <c r="F486" i="17"/>
  <c r="F487" i="17"/>
  <c r="F488" i="17"/>
  <c r="F489" i="17"/>
  <c r="F490" i="17"/>
  <c r="F491" i="17"/>
  <c r="F492" i="17"/>
  <c r="F493" i="17"/>
  <c r="F494" i="17"/>
  <c r="F495" i="17"/>
  <c r="F496" i="17"/>
  <c r="F497" i="17"/>
  <c r="F498" i="17"/>
  <c r="F499" i="17"/>
  <c r="F500" i="17"/>
  <c r="F501" i="17"/>
  <c r="F502" i="17"/>
  <c r="F503" i="17"/>
  <c r="F504" i="17"/>
  <c r="F505" i="17"/>
  <c r="F506" i="17"/>
  <c r="F507" i="17"/>
  <c r="F508" i="17"/>
  <c r="F509" i="17"/>
  <c r="F510" i="17"/>
  <c r="F511" i="17"/>
  <c r="F512" i="17"/>
  <c r="F513" i="17"/>
  <c r="F514" i="17"/>
  <c r="F515" i="17"/>
  <c r="F516" i="17"/>
  <c r="F517" i="17"/>
  <c r="F518" i="17"/>
  <c r="F519" i="17"/>
  <c r="F520" i="17"/>
  <c r="F521" i="17"/>
  <c r="F522" i="17"/>
  <c r="F523" i="17"/>
  <c r="F524" i="17"/>
  <c r="F525" i="17"/>
  <c r="F526" i="17"/>
  <c r="F527" i="17"/>
  <c r="F528" i="17"/>
  <c r="F529" i="17"/>
  <c r="F530" i="17"/>
  <c r="F531" i="17"/>
  <c r="F532" i="17"/>
  <c r="F533" i="17"/>
  <c r="F534" i="17"/>
  <c r="F535" i="17"/>
  <c r="F536" i="17"/>
  <c r="F537" i="17"/>
  <c r="F538" i="17"/>
  <c r="F539" i="17"/>
  <c r="F540" i="17"/>
  <c r="F541" i="17"/>
  <c r="F542" i="17"/>
  <c r="F543" i="17"/>
  <c r="F544" i="17"/>
  <c r="F545" i="17"/>
  <c r="F546" i="17"/>
  <c r="F547" i="17"/>
  <c r="F548" i="17"/>
  <c r="F549" i="17"/>
  <c r="F550" i="17"/>
  <c r="F551" i="17"/>
  <c r="F552" i="17"/>
  <c r="F553" i="17"/>
  <c r="F554" i="17"/>
  <c r="F555" i="17"/>
  <c r="F556" i="17"/>
  <c r="F557" i="17"/>
  <c r="F558" i="17"/>
  <c r="F559" i="17"/>
  <c r="F560" i="17"/>
  <c r="F561" i="17"/>
  <c r="F562" i="17"/>
  <c r="F563" i="17"/>
  <c r="F564" i="17"/>
  <c r="F565" i="17"/>
  <c r="F566" i="17"/>
  <c r="F567" i="17"/>
  <c r="F2" i="17"/>
  <c r="C571" i="17"/>
  <c r="D571" i="17"/>
  <c r="D390" i="17"/>
  <c r="D97" i="1" l="1"/>
  <c r="D43" i="3" l="1"/>
  <c r="D25" i="3"/>
  <c r="D49" i="6" l="1"/>
  <c r="D52" i="6" s="1"/>
  <c r="D64" i="9" l="1"/>
  <c r="D71" i="8" l="1"/>
  <c r="D73" i="8" s="1"/>
  <c r="E71" i="8"/>
  <c r="C71" i="8"/>
  <c r="D72" i="11" l="1"/>
  <c r="E72" i="11"/>
  <c r="C72" i="11"/>
  <c r="E61" i="11"/>
  <c r="E64" i="9" l="1"/>
  <c r="C64" i="9"/>
  <c r="D72" i="7"/>
  <c r="E72" i="7"/>
  <c r="C72" i="7"/>
  <c r="E49" i="6"/>
  <c r="C49" i="6"/>
  <c r="D38" i="5"/>
  <c r="E38" i="5"/>
  <c r="C38" i="5"/>
  <c r="D104" i="4"/>
  <c r="E104" i="4"/>
  <c r="C104" i="4"/>
  <c r="E25" i="3"/>
  <c r="C25" i="3"/>
  <c r="D40" i="2"/>
  <c r="D54" i="2" s="1"/>
  <c r="E40" i="2"/>
  <c r="C40" i="2"/>
  <c r="D81" i="1"/>
  <c r="E81" i="1"/>
  <c r="C81" i="1"/>
</calcChain>
</file>

<file path=xl/sharedStrings.xml><?xml version="1.0" encoding="utf-8"?>
<sst xmlns="http://schemas.openxmlformats.org/spreadsheetml/2006/main" count="162" uniqueCount="33">
  <si>
    <t>C.U.</t>
  </si>
  <si>
    <t>INTESTATARIO</t>
  </si>
  <si>
    <t>LUPPI GIORGIO</t>
  </si>
  <si>
    <t>imponibile</t>
  </si>
  <si>
    <t>INDENNIZZO</t>
  </si>
  <si>
    <t>FATT. AIMAG</t>
  </si>
  <si>
    <t>INPUT AIMAG</t>
  </si>
  <si>
    <t>A CARICO</t>
  </si>
  <si>
    <t>(Su Gespa)</t>
  </si>
  <si>
    <t>BUGANZA RAFFAELE</t>
  </si>
  <si>
    <t>FATTURA con fuga</t>
  </si>
  <si>
    <t>da 10.000 a 20.000 €</t>
  </si>
  <si>
    <t>da 5.000 a 10.000 €</t>
  </si>
  <si>
    <t>da 1.000 a 5.000 €</t>
  </si>
  <si>
    <t>da 200 a 1.000 €</t>
  </si>
  <si>
    <t>da 100 a 200 €</t>
  </si>
  <si>
    <t>da 0 a 100€</t>
  </si>
  <si>
    <t>Legenda Percentuali Applicate</t>
  </si>
  <si>
    <t>da 20.000 in su</t>
  </si>
  <si>
    <t>20000 massimale</t>
  </si>
  <si>
    <t>Etichette di riga</t>
  </si>
  <si>
    <t>Totale complessivo</t>
  </si>
  <si>
    <t>(vuoto)</t>
  </si>
  <si>
    <t xml:space="preserve">Somma di indennizzo nuovo calcolato su totale fattura fuga </t>
  </si>
  <si>
    <t>bocciata</t>
  </si>
  <si>
    <t>gelo</t>
  </si>
  <si>
    <t>NO</t>
  </si>
  <si>
    <t>INDENNIZZO VECCHIO</t>
  </si>
  <si>
    <t>%</t>
  </si>
  <si>
    <t>differenza fra nuovo e vecchio indennizzo</t>
  </si>
  <si>
    <t>Somma di INDENNIZZO VECCHIO</t>
  </si>
  <si>
    <t>Somma di differenza fra nuovo e vecchio indennizzo</t>
  </si>
  <si>
    <t xml:space="preserve"> indennizzo nuovo calcolato su totale fattura fuga come da condizioni di gara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</si>
</sst>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#,##0.00;[Red]\ \-#,##0.00"/>
    <numFmt numFmtId="166" formatCode="#,##0.00_ ;[Red]\-#,##0.00\ "/>
    <numFmt numFmtId="167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i/>
      <sz val="10"/>
      <name val="Arial"/>
      <family val="2"/>
    </font>
    <font>
      <b/>
      <sz val="12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2"/>
      <name val="Arial"/>
      <family val="2"/>
    </font>
    <font>
      <i/>
      <sz val="10"/>
      <name val="Calibri"/>
      <family val="2"/>
      <scheme val="minor"/>
    </font>
    <font>
      <i/>
      <sz val="10"/>
      <name val="Arial"/>
      <family val="2"/>
    </font>
    <font>
      <b/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0" applyFont="1" applyFill="1"/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4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9" fillId="0" borderId="0" xfId="0" applyFont="1" applyFill="1"/>
    <xf numFmtId="165" fontId="9" fillId="0" borderId="0" xfId="0" applyNumberFormat="1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Border="1"/>
    <xf numFmtId="165" fontId="9" fillId="0" borderId="0" xfId="0" applyNumberFormat="1" applyFont="1" applyFill="1" applyBorder="1"/>
    <xf numFmtId="43" fontId="0" fillId="0" borderId="0" xfId="1" applyFont="1"/>
    <xf numFmtId="0" fontId="9" fillId="0" borderId="0" xfId="0" applyFont="1" applyFill="1" applyBorder="1" applyAlignment="1"/>
    <xf numFmtId="0" fontId="8" fillId="0" borderId="1" xfId="0" applyNumberFormat="1" applyFont="1" applyFill="1" applyBorder="1" applyAlignment="1">
      <alignment horizontal="center" vertical="center" wrapText="1"/>
    </xf>
    <xf numFmtId="43" fontId="9" fillId="0" borderId="0" xfId="1" applyFont="1" applyFill="1"/>
    <xf numFmtId="43" fontId="9" fillId="0" borderId="0" xfId="1" applyFont="1" applyFill="1" applyAlignment="1">
      <alignment wrapText="1"/>
    </xf>
    <xf numFmtId="43" fontId="9" fillId="0" borderId="0" xfId="1" applyFont="1" applyFill="1" applyAlignment="1">
      <alignment horizontal="right" wrapText="1"/>
    </xf>
    <xf numFmtId="43" fontId="9" fillId="0" borderId="0" xfId="1" applyFont="1" applyFill="1" applyAlignment="1">
      <alignment horizontal="center" wrapText="1"/>
    </xf>
    <xf numFmtId="43" fontId="9" fillId="0" borderId="0" xfId="1" applyFont="1" applyFill="1" applyBorder="1"/>
    <xf numFmtId="43" fontId="4" fillId="0" borderId="0" xfId="1" applyFont="1" applyFill="1" applyBorder="1"/>
    <xf numFmtId="43" fontId="5" fillId="0" borderId="0" xfId="1" applyFont="1" applyFill="1" applyBorder="1" applyAlignment="1">
      <alignment horizontal="right"/>
    </xf>
    <xf numFmtId="43" fontId="7" fillId="0" borderId="0" xfId="1" applyFont="1" applyFill="1" applyAlignment="1">
      <alignment horizontal="center" wrapText="1"/>
    </xf>
    <xf numFmtId="43" fontId="7" fillId="0" borderId="0" xfId="1" applyFont="1" applyFill="1" applyAlignment="1">
      <alignment wrapText="1"/>
    </xf>
    <xf numFmtId="0" fontId="8" fillId="0" borderId="0" xfId="0" applyFont="1" applyFill="1" applyBorder="1"/>
    <xf numFmtId="0" fontId="8" fillId="0" borderId="5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/>
    </xf>
    <xf numFmtId="164" fontId="8" fillId="0" borderId="4" xfId="2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justify"/>
    </xf>
    <xf numFmtId="0" fontId="8" fillId="0" borderId="1" xfId="0" applyNumberFormat="1" applyFont="1" applyFill="1" applyBorder="1" applyAlignment="1">
      <alignment horizontal="justify"/>
    </xf>
    <xf numFmtId="0" fontId="8" fillId="0" borderId="0" xfId="0" applyFont="1" applyFill="1" applyBorder="1" applyAlignment="1">
      <alignment horizontal="justify"/>
    </xf>
    <xf numFmtId="166" fontId="9" fillId="0" borderId="0" xfId="0" applyNumberFormat="1" applyFont="1" applyFill="1" applyBorder="1"/>
    <xf numFmtId="43" fontId="7" fillId="0" borderId="0" xfId="1" applyFont="1" applyFill="1" applyBorder="1" applyAlignment="1">
      <alignment wrapText="1"/>
    </xf>
    <xf numFmtId="0" fontId="10" fillId="0" borderId="3" xfId="0" applyNumberFormat="1" applyFont="1" applyFill="1" applyBorder="1" applyAlignment="1">
      <alignment horizontal="justify"/>
    </xf>
    <xf numFmtId="0" fontId="8" fillId="0" borderId="3" xfId="0" applyNumberFormat="1" applyFont="1" applyFill="1" applyBorder="1" applyAlignment="1">
      <alignment horizontal="justify"/>
    </xf>
    <xf numFmtId="43" fontId="9" fillId="0" borderId="0" xfId="1" applyFont="1" applyFill="1" applyBorder="1" applyAlignment="1">
      <alignment wrapText="1"/>
    </xf>
    <xf numFmtId="43" fontId="9" fillId="0" borderId="0" xfId="1" applyFont="1" applyFill="1" applyBorder="1" applyAlignment="1">
      <alignment horizontal="right" wrapText="1"/>
    </xf>
    <xf numFmtId="165" fontId="9" fillId="0" borderId="2" xfId="0" applyNumberFormat="1" applyFont="1" applyFill="1" applyBorder="1"/>
    <xf numFmtId="0" fontId="8" fillId="0" borderId="1" xfId="0" applyNumberFormat="1" applyFont="1" applyFill="1" applyBorder="1" applyAlignment="1">
      <alignment horizontal="center" vertical="center"/>
    </xf>
    <xf numFmtId="164" fontId="8" fillId="0" borderId="1" xfId="2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4" fontId="8" fillId="0" borderId="1" xfId="2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166" fontId="9" fillId="0" borderId="2" xfId="0" applyNumberFormat="1" applyFont="1" applyFill="1" applyBorder="1"/>
    <xf numFmtId="166" fontId="9" fillId="0" borderId="0" xfId="0" applyNumberFormat="1" applyFont="1" applyFill="1"/>
    <xf numFmtId="0" fontId="9" fillId="0" borderId="2" xfId="0" applyFont="1" applyFill="1" applyBorder="1"/>
    <xf numFmtId="43" fontId="8" fillId="0" borderId="0" xfId="1" applyFont="1" applyFill="1" applyBorder="1" applyAlignment="1">
      <alignment horizontal="right"/>
    </xf>
    <xf numFmtId="43" fontId="8" fillId="0" borderId="0" xfId="1" applyFont="1" applyFill="1" applyBorder="1" applyAlignment="1">
      <alignment horizont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164" fontId="8" fillId="0" borderId="3" xfId="2" applyFont="1" applyFill="1" applyBorder="1" applyAlignment="1">
      <alignment horizontal="center"/>
    </xf>
    <xf numFmtId="2" fontId="8" fillId="0" borderId="3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 wrapText="1"/>
    </xf>
    <xf numFmtId="0" fontId="7" fillId="0" borderId="2" xfId="0" applyFont="1" applyFill="1" applyBorder="1" applyAlignment="1">
      <alignment horizontal="right" wrapText="1"/>
    </xf>
    <xf numFmtId="0" fontId="7" fillId="0" borderId="2" xfId="0" applyFont="1" applyFill="1" applyBorder="1" applyAlignment="1">
      <alignment wrapText="1"/>
    </xf>
    <xf numFmtId="43" fontId="7" fillId="0" borderId="2" xfId="1" applyFont="1" applyFill="1" applyBorder="1" applyAlignment="1">
      <alignment wrapText="1"/>
    </xf>
    <xf numFmtId="43" fontId="8" fillId="0" borderId="2" xfId="1" applyFont="1" applyFill="1" applyBorder="1" applyAlignment="1">
      <alignment horizontal="center" wrapText="1"/>
    </xf>
    <xf numFmtId="43" fontId="3" fillId="0" borderId="0" xfId="1" applyFont="1" applyFill="1" applyBorder="1" applyAlignment="1">
      <alignment horizontal="right"/>
    </xf>
    <xf numFmtId="43" fontId="9" fillId="0" borderId="0" xfId="1" applyFont="1" applyFill="1" applyBorder="1" applyAlignment="1"/>
    <xf numFmtId="0" fontId="9" fillId="0" borderId="0" xfId="0" applyFont="1" applyFill="1" applyBorder="1" applyAlignment="1">
      <alignment vertical="top" wrapText="1"/>
    </xf>
    <xf numFmtId="43" fontId="9" fillId="0" borderId="0" xfId="1" applyFont="1" applyFill="1" applyBorder="1" applyAlignment="1">
      <alignment vertical="top" wrapText="1"/>
    </xf>
    <xf numFmtId="43" fontId="8" fillId="0" borderId="0" xfId="1" applyFont="1" applyFill="1" applyBorder="1" applyAlignment="1">
      <alignment horizontal="center" vertical="top" wrapText="1"/>
    </xf>
    <xf numFmtId="43" fontId="6" fillId="0" borderId="0" xfId="1" applyFont="1" applyFill="1" applyBorder="1" applyAlignment="1">
      <alignment horizontal="center" wrapText="1"/>
    </xf>
    <xf numFmtId="43" fontId="9" fillId="0" borderId="0" xfId="1" applyFont="1" applyFill="1" applyBorder="1" applyAlignment="1">
      <alignment horizontal="center" wrapText="1"/>
    </xf>
    <xf numFmtId="0" fontId="9" fillId="0" borderId="2" xfId="0" applyFont="1" applyFill="1" applyBorder="1" applyAlignment="1">
      <alignment wrapText="1"/>
    </xf>
    <xf numFmtId="43" fontId="9" fillId="0" borderId="2" xfId="1" applyFont="1" applyFill="1" applyBorder="1" applyAlignment="1">
      <alignment wrapText="1"/>
    </xf>
    <xf numFmtId="0" fontId="7" fillId="0" borderId="0" xfId="0" applyFont="1" applyFill="1" applyBorder="1"/>
    <xf numFmtId="43" fontId="7" fillId="0" borderId="0" xfId="1" applyFont="1" applyFill="1" applyBorder="1" applyAlignment="1">
      <alignment horizontal="center" wrapText="1"/>
    </xf>
    <xf numFmtId="43" fontId="9" fillId="0" borderId="2" xfId="1" applyFont="1" applyFill="1" applyBorder="1"/>
    <xf numFmtId="0" fontId="8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9" fontId="0" fillId="0" borderId="0" xfId="3" applyFont="1"/>
    <xf numFmtId="43" fontId="8" fillId="2" borderId="0" xfId="1" applyFont="1" applyFill="1" applyBorder="1" applyAlignment="1">
      <alignment horizontal="center" vertical="center" wrapText="1"/>
    </xf>
    <xf numFmtId="43" fontId="8" fillId="3" borderId="1" xfId="1" applyFont="1" applyFill="1" applyBorder="1" applyAlignment="1">
      <alignment horizontal="center" vertical="center" wrapText="1"/>
    </xf>
    <xf numFmtId="43" fontId="8" fillId="2" borderId="1" xfId="1" applyFont="1" applyFill="1" applyBorder="1" applyAlignment="1">
      <alignment horizontal="center" vertical="center"/>
    </xf>
    <xf numFmtId="9" fontId="9" fillId="0" borderId="0" xfId="0" applyNumberFormat="1" applyFont="1" applyFill="1" applyBorder="1"/>
    <xf numFmtId="0" fontId="0" fillId="0" borderId="0" xfId="0" pivotButton="1"/>
    <xf numFmtId="43" fontId="0" fillId="0" borderId="0" xfId="0" applyNumberFormat="1"/>
    <xf numFmtId="0" fontId="0" fillId="0" borderId="0" xfId="0" applyAlignment="1">
      <alignment horizontal="left"/>
    </xf>
    <xf numFmtId="0" fontId="4" fillId="0" borderId="1" xfId="0" applyFont="1" applyFill="1" applyBorder="1" applyAlignment="1">
      <alignment horizontal="center"/>
    </xf>
    <xf numFmtId="9" fontId="9" fillId="0" borderId="1" xfId="0" applyNumberFormat="1" applyFont="1" applyFill="1" applyBorder="1"/>
    <xf numFmtId="0" fontId="4" fillId="0" borderId="1" xfId="0" applyFont="1" applyBorder="1" applyAlignment="1">
      <alignment horizontal="center"/>
    </xf>
    <xf numFmtId="43" fontId="9" fillId="0" borderId="1" xfId="1" applyFont="1" applyFill="1" applyBorder="1"/>
    <xf numFmtId="166" fontId="9" fillId="3" borderId="0" xfId="0" applyNumberFormat="1" applyFont="1" applyFill="1" applyBorder="1"/>
    <xf numFmtId="43" fontId="9" fillId="3" borderId="0" xfId="1" applyFont="1" applyFill="1" applyBorder="1"/>
    <xf numFmtId="167" fontId="9" fillId="0" borderId="0" xfId="0" applyNumberFormat="1" applyFont="1" applyFill="1"/>
    <xf numFmtId="43" fontId="8" fillId="3" borderId="0" xfId="1" applyFont="1" applyFill="1" applyBorder="1" applyAlignment="1">
      <alignment horizontal="center" wrapText="1"/>
    </xf>
    <xf numFmtId="43" fontId="8" fillId="3" borderId="2" xfId="1" applyFont="1" applyFill="1" applyBorder="1" applyAlignment="1">
      <alignment horizontal="center" wrapText="1"/>
    </xf>
    <xf numFmtId="165" fontId="0" fillId="4" borderId="1" xfId="0" applyNumberFormat="1" applyFont="1" applyFill="1" applyBorder="1"/>
    <xf numFmtId="165" fontId="9" fillId="0" borderId="1" xfId="0" applyNumberFormat="1" applyFont="1" applyBorder="1"/>
    <xf numFmtId="43" fontId="11" fillId="0" borderId="0" xfId="1" applyFont="1" applyFill="1" applyBorder="1" applyAlignment="1">
      <alignment horizontal="right"/>
    </xf>
    <xf numFmtId="9" fontId="8" fillId="2" borderId="1" xfId="3" applyFont="1" applyFill="1" applyBorder="1" applyAlignment="1">
      <alignment horizontal="center" vertical="center"/>
    </xf>
    <xf numFmtId="43" fontId="12" fillId="0" borderId="0" xfId="1" applyFont="1" applyFill="1" applyBorder="1" applyAlignment="1"/>
    <xf numFmtId="43" fontId="0" fillId="0" borderId="0" xfId="1" applyFont="1" applyFill="1" applyBorder="1"/>
    <xf numFmtId="9" fontId="0" fillId="0" borderId="0" xfId="3" applyFont="1" applyFill="1" applyBorder="1"/>
    <xf numFmtId="0" fontId="0" fillId="0" borderId="0" xfId="0" applyFont="1" applyFill="1" applyBorder="1"/>
    <xf numFmtId="43" fontId="0" fillId="3" borderId="0" xfId="1" applyFont="1" applyFill="1" applyBorder="1"/>
    <xf numFmtId="0" fontId="0" fillId="0" borderId="0" xfId="0" applyAlignment="1"/>
    <xf numFmtId="9" fontId="0" fillId="0" borderId="0" xfId="0" applyNumberFormat="1" applyAlignment="1">
      <alignment horizontal="right"/>
    </xf>
    <xf numFmtId="0" fontId="2" fillId="0" borderId="1" xfId="0" applyFont="1" applyFill="1" applyBorder="1"/>
    <xf numFmtId="9" fontId="2" fillId="0" borderId="1" xfId="0" applyNumberFormat="1" applyFont="1" applyFill="1" applyBorder="1"/>
    <xf numFmtId="43" fontId="13" fillId="2" borderId="1" xfId="1" applyFont="1" applyFill="1" applyBorder="1" applyAlignment="1">
      <alignment horizontal="center" vertical="center" wrapText="1"/>
    </xf>
    <xf numFmtId="43" fontId="7" fillId="3" borderId="0" xfId="1" applyFont="1" applyFill="1" applyAlignment="1">
      <alignment wrapText="1"/>
    </xf>
    <xf numFmtId="43" fontId="0" fillId="3" borderId="0" xfId="1" applyFont="1" applyFill="1"/>
    <xf numFmtId="0" fontId="0" fillId="0" borderId="1" xfId="0" applyBorder="1" applyAlignment="1">
      <alignment horizontal="center"/>
    </xf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4">
    <dxf>
      <alignment horizontal="right" readingOrder="0"/>
    </dxf>
    <dxf>
      <numFmt numFmtId="13" formatCode="0%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hiara Ragazzi" refreshedDate="44459.555321064814" createdVersion="6" refreshedVersion="6" minRefreshableVersion="3" recordCount="568">
  <cacheSource type="worksheet">
    <worksheetSource ref="A1:G569" sheet="RIEPILOGO"/>
  </cacheSource>
  <cacheFields count="7">
    <cacheField name="C.U." numFmtId="0">
      <sharedItems containsSemiMixedTypes="0" containsString="0" containsNumber="1" containsInteger="1" minValue="308" maxValue="999450"/>
    </cacheField>
    <cacheField name="INTESTATARIO" numFmtId="0">
      <sharedItems/>
    </cacheField>
    <cacheField name="INDENNIZZO VECCHIO" numFmtId="43">
      <sharedItems containsSemiMixedTypes="0" containsString="0" containsNumber="1" minValue="14.17316070068545" maxValue="19654.63"/>
    </cacheField>
    <cacheField name="FATT. AIMAG" numFmtId="43">
      <sharedItems containsSemiMixedTypes="0" containsString="0" containsNumber="1" minValue="40.74" maxValue="21842.99"/>
    </cacheField>
    <cacheField name="%" numFmtId="9">
      <sharedItems containsString="0" containsBlank="1" containsNumber="1" minValue="0" maxValue="0.9" count="7">
        <n v="0"/>
        <n v="0.4"/>
        <n v="0.65"/>
        <n v="0.75"/>
        <n v="0.8"/>
        <n v="0.9"/>
        <m/>
      </sharedItems>
    </cacheField>
    <cacheField name="indennizzo nuovo calcolato su totale fattura fuga " numFmtId="43">
      <sharedItems containsSemiMixedTypes="0" containsString="0" containsNumber="1" minValue="0" maxValue="20000"/>
    </cacheField>
    <cacheField name="differenza fra nuovo e vecchio indennizzo" numFmtId="43">
      <sharedItems containsSemiMixedTypes="0" containsString="0" containsNumber="1" minValue="-917.0938852656991" maxValue="3452.273981481479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8">
  <r>
    <n v="851892"/>
    <s v="MALAGOLI WILLIAM"/>
    <n v="33.578271604938266"/>
    <n v="40.74"/>
    <x v="0"/>
    <n v="0"/>
    <n v="-33.578271604938266"/>
  </r>
  <r>
    <n v="224834"/>
    <s v="CAPONETTO ORNELLA"/>
    <n v="35.844534883720925"/>
    <n v="46.02"/>
    <x v="0"/>
    <n v="0"/>
    <n v="-35.844534883720925"/>
  </r>
  <r>
    <n v="107124"/>
    <s v="LUGLI ULIANO"/>
    <n v="20.162422480620155"/>
    <n v="51.29"/>
    <x v="0"/>
    <n v="0"/>
    <n v="-20.162422480620155"/>
  </r>
  <r>
    <n v="840077"/>
    <s v="FINI FRANCA"/>
    <n v="34.093896907216489"/>
    <n v="53.5"/>
    <x v="0"/>
    <n v="0"/>
    <n v="-34.093896907216489"/>
  </r>
  <r>
    <n v="880467"/>
    <s v="PALTRINIERI ENZO"/>
    <n v="38.628556701030931"/>
    <n v="53.5"/>
    <x v="0"/>
    <n v="0"/>
    <n v="-38.628556701030931"/>
  </r>
  <r>
    <n v="847022"/>
    <s v="RAGUZZONI SERGIO"/>
    <n v="34.183654022988506"/>
    <n v="53.54"/>
    <x v="0"/>
    <n v="0"/>
    <n v="-34.183654022988506"/>
  </r>
  <r>
    <n v="68830"/>
    <s v="SAETTI LICIA"/>
    <n v="38.879668780831572"/>
    <n v="55.74"/>
    <x v="0"/>
    <n v="0"/>
    <n v="-38.879668780831572"/>
  </r>
  <r>
    <n v="68180"/>
    <s v="POMIATO MIRIAM"/>
    <n v="50.95"/>
    <n v="58.39"/>
    <x v="0"/>
    <n v="0"/>
    <n v="-50.95"/>
  </r>
  <r>
    <n v="50532"/>
    <s v="CASARI SIMONE"/>
    <n v="34.831461538461539"/>
    <n v="59.08"/>
    <x v="0"/>
    <n v="0"/>
    <n v="-34.831461538461539"/>
  </r>
  <r>
    <n v="833124"/>
    <s v="FUGAGNOLI CLAUDIO"/>
    <n v="39.5840206185567"/>
    <n v="64.45"/>
    <x v="0"/>
    <n v="0"/>
    <n v="-39.5840206185567"/>
  </r>
  <r>
    <n v="559241"/>
    <s v="MIRABELLA LUIGI"/>
    <n v="54.154418604651163"/>
    <n v="64.69"/>
    <x v="0"/>
    <n v="0"/>
    <n v="-54.154418604651163"/>
  </r>
  <r>
    <n v="621857"/>
    <s v="MAZZUCCHELLI  MARISA"/>
    <n v="14.17316070068545"/>
    <n v="68.37"/>
    <x v="0"/>
    <n v="0"/>
    <n v="-14.17316070068545"/>
  </r>
  <r>
    <n v="115712"/>
    <s v="SEDONI NELLUSCO"/>
    <n v="52.801366279069768"/>
    <n v="69.12"/>
    <x v="0"/>
    <n v="0"/>
    <n v="-52.801366279069768"/>
  </r>
  <r>
    <n v="15244"/>
    <s v="MALAGOLI STEFANO"/>
    <n v="35.312842646100606"/>
    <n v="69.14"/>
    <x v="0"/>
    <n v="0"/>
    <n v="-35.312842646100606"/>
  </r>
  <r>
    <n v="11687"/>
    <s v="LOI AGNESE"/>
    <n v="41.154194103475966"/>
    <n v="70.959999999999994"/>
    <x v="0"/>
    <n v="0"/>
    <n v="-41.154194103475966"/>
  </r>
  <r>
    <n v="615382"/>
    <s v="CAPRARA ELISA"/>
    <n v="51.618532666299231"/>
    <n v="75.86"/>
    <x v="0"/>
    <n v="0"/>
    <n v="-51.618532666299231"/>
  </r>
  <r>
    <n v="547022"/>
    <s v="CAMPAGNOLI ORSELIA"/>
    <n v="20.19522675586272"/>
    <n v="79.040000000000006"/>
    <x v="0"/>
    <n v="0"/>
    <n v="-20.19522675586272"/>
  </r>
  <r>
    <n v="45548"/>
    <s v="RIZZOLO PAOLO"/>
    <n v="45.050888361367335"/>
    <n v="80.28"/>
    <x v="0"/>
    <n v="0"/>
    <n v="-45.050888361367335"/>
  </r>
  <r>
    <n v="629112"/>
    <s v="LAMURA FRANCESCO"/>
    <n v="56.56896226415094"/>
    <n v="82.15"/>
    <x v="0"/>
    <n v="0"/>
    <n v="-56.56896226415094"/>
  </r>
  <r>
    <n v="833041"/>
    <s v="GHERARDI LUISA"/>
    <n v="57.867967938339071"/>
    <n v="85.05"/>
    <x v="0"/>
    <n v="0"/>
    <n v="-57.867967938339071"/>
  </r>
  <r>
    <n v="944965"/>
    <s v="COSTETTI MIRELLA"/>
    <n v="62.382731660231656"/>
    <n v="85.86"/>
    <x v="0"/>
    <n v="0"/>
    <n v="-62.382731660231656"/>
  </r>
  <r>
    <n v="892174"/>
    <s v="MALAGOLI GIUSEPPE"/>
    <n v="63.183225418540729"/>
    <n v="86.69"/>
    <x v="0"/>
    <n v="0"/>
    <n v="-63.183225418540729"/>
  </r>
  <r>
    <n v="620649"/>
    <s v="PISCITELLI PATRIZIA"/>
    <n v="48.850205011389527"/>
    <n v="86.94"/>
    <x v="0"/>
    <n v="0"/>
    <n v="-48.850205011389527"/>
  </r>
  <r>
    <n v="106613"/>
    <s v="SGHEDONI VANDA"/>
    <n v="21.255276012946538"/>
    <n v="86.96"/>
    <x v="0"/>
    <n v="0"/>
    <n v="-21.255276012946538"/>
  </r>
  <r>
    <n v="66010"/>
    <s v="GAVIOLI MARCO"/>
    <n v="58.202969072164947"/>
    <n v="87.47"/>
    <x v="0"/>
    <n v="0"/>
    <n v="-58.202969072164947"/>
  </r>
  <r>
    <n v="835772"/>
    <s v="resca villiam"/>
    <n v="76.417791411042941"/>
    <n v="89.85"/>
    <x v="0"/>
    <n v="0"/>
    <n v="-76.417791411042941"/>
  </r>
  <r>
    <n v="597257"/>
    <s v="MAGLIULO IRVIN"/>
    <n v="42.880824742268047"/>
    <n v="92.08"/>
    <x v="0"/>
    <n v="0"/>
    <n v="-42.880824742268047"/>
  </r>
  <r>
    <n v="965785"/>
    <s v="SPAGGIARI GIANCARLO"/>
    <n v="75.974620060790272"/>
    <n v="93.2"/>
    <x v="0"/>
    <n v="0"/>
    <n v="-75.974620060790272"/>
  </r>
  <r>
    <n v="564883"/>
    <s v="MODHAIR DI DOTTI BARBARA"/>
    <n v="21.424983812624347"/>
    <n v="93.41"/>
    <x v="0"/>
    <n v="0"/>
    <n v="-21.424983812624347"/>
  </r>
  <r>
    <n v="85149"/>
    <s v="MANTOVANI ANNA"/>
    <n v="30.334693877551025"/>
    <n v="93.45"/>
    <x v="0"/>
    <n v="0"/>
    <n v="-30.334693877551025"/>
  </r>
  <r>
    <n v="43871"/>
    <s v="GERVASI GIUSEPPINA"/>
    <n v="56.46576428203808"/>
    <n v="95.14"/>
    <x v="0"/>
    <n v="0"/>
    <n v="-56.46576428203808"/>
  </r>
  <r>
    <n v="944203"/>
    <s v="DALLARI GIANCARLO"/>
    <n v="70.858259187620888"/>
    <n v="95.84"/>
    <x v="0"/>
    <n v="0"/>
    <n v="-70.858259187620888"/>
  </r>
  <r>
    <n v="952711"/>
    <s v="PREVIATO GIANFRANCO"/>
    <n v="52.794186046511626"/>
    <n v="97.03"/>
    <x v="0"/>
    <n v="0"/>
    <n v="-52.794186046511626"/>
  </r>
  <r>
    <n v="46038"/>
    <s v="CAMPANI CINZIA"/>
    <n v="45.718838383838381"/>
    <n v="99.2"/>
    <x v="0"/>
    <n v="0"/>
    <n v="-45.718838383838381"/>
  </r>
  <r>
    <n v="71150"/>
    <s v="ZANFI ROBERTO"/>
    <n v="55.32555555555556"/>
    <n v="99.43"/>
    <x v="0"/>
    <n v="0"/>
    <n v="-55.32555555555556"/>
  </r>
  <r>
    <n v="996621"/>
    <s v="ANDREOLI LUCIANO"/>
    <n v="60.847701030927837"/>
    <n v="101.49"/>
    <x v="1"/>
    <n v="40.596000000000004"/>
    <n v="-20.251701030927833"/>
  </r>
  <r>
    <n v="857830"/>
    <s v="MARCHI ENZO"/>
    <n v="74.930710335963653"/>
    <n v="102.06"/>
    <x v="1"/>
    <n v="40.824000000000005"/>
    <n v="-34.106710335963648"/>
  </r>
  <r>
    <n v="985270"/>
    <s v="DELIZZOS ANNA"/>
    <n v="52.666518049425363"/>
    <n v="102.23"/>
    <x v="1"/>
    <n v="40.892000000000003"/>
    <n v="-11.77451804942536"/>
  </r>
  <r>
    <n v="527077"/>
    <s v="TOSATTI LOREDANA"/>
    <n v="57.826701030927829"/>
    <n v="103.69"/>
    <x v="1"/>
    <n v="41.475999999999999"/>
    <n v="-16.35070103092783"/>
  </r>
  <r>
    <n v="837422"/>
    <s v="LUPPI GUSTAVO"/>
    <n v="57.699444444444453"/>
    <n v="104.72"/>
    <x v="1"/>
    <n v="41.888000000000005"/>
    <n v="-15.811444444444447"/>
  </r>
  <r>
    <n v="100068"/>
    <s v="GADDA DINO"/>
    <n v="69.370272486134553"/>
    <n v="104.75"/>
    <x v="1"/>
    <n v="41.900000000000006"/>
    <n v="-27.470272486134547"/>
  </r>
  <r>
    <n v="911185"/>
    <s v="SGANZERLA ELIO"/>
    <n v="61.366554351735303"/>
    <n v="105.12"/>
    <x v="1"/>
    <n v="42.048000000000002"/>
    <n v="-19.318554351735301"/>
  </r>
  <r>
    <n v="2286"/>
    <s v="ORLANDINI ISACCO"/>
    <n v="21.452813186813188"/>
    <n v="105.89"/>
    <x v="1"/>
    <n v="42.356000000000002"/>
    <n v="20.903186813186814"/>
  </r>
  <r>
    <n v="13615"/>
    <s v="CARIGLINO FILIPPO"/>
    <n v="68.096885245901632"/>
    <n v="107.02"/>
    <x v="1"/>
    <n v="42.808"/>
    <n v="-25.288885245901632"/>
  </r>
  <r>
    <n v="46460"/>
    <s v="CORRADI DAVIDE"/>
    <n v="67.894202020202016"/>
    <n v="110.41"/>
    <x v="1"/>
    <n v="44.164000000000001"/>
    <n v="-23.730202020202015"/>
  </r>
  <r>
    <n v="44612"/>
    <s v="DI GIACOMANTONIO DONATA ANNA"/>
    <n v="69.487228265212352"/>
    <n v="112.61"/>
    <x v="1"/>
    <n v="45.044000000000004"/>
    <n v="-24.443228265212348"/>
  </r>
  <r>
    <n v="954490"/>
    <s v="MARTINELLI ENRICO"/>
    <n v="64.404115102908747"/>
    <n v="112.63"/>
    <x v="1"/>
    <n v="45.052"/>
    <n v="-19.352115102908748"/>
  </r>
  <r>
    <n v="970063"/>
    <s v="BICCHIERINI ORAZIO"/>
    <n v="27.693134328358212"/>
    <n v="116.82"/>
    <x v="1"/>
    <n v="46.728000000000002"/>
    <n v="19.034865671641789"/>
  </r>
  <r>
    <n v="942411"/>
    <s v="GASPARINI LORELLA"/>
    <n v="68.650428571428563"/>
    <n v="117.05"/>
    <x v="1"/>
    <n v="46.82"/>
    <n v="-21.830428571428563"/>
  </r>
  <r>
    <n v="72014"/>
    <s v="AUSONI NADIA"/>
    <n v="63.7462669245648"/>
    <n v="117.4"/>
    <x v="1"/>
    <n v="46.960000000000008"/>
    <n v="-16.786266924564792"/>
  </r>
  <r>
    <n v="545523"/>
    <s v="FERRARI ANNA"/>
    <n v="99.902928536041614"/>
    <n v="117.5"/>
    <x v="1"/>
    <n v="47"/>
    <n v="-52.902928536041614"/>
  </r>
  <r>
    <n v="835724"/>
    <s v="BARALDI BRUNO"/>
    <n v="92.895769335511986"/>
    <n v="117.83"/>
    <x v="1"/>
    <n v="47.132000000000005"/>
    <n v="-45.763769335511981"/>
  </r>
  <r>
    <n v="597785"/>
    <s v="BACCHELLI FABRIZIO"/>
    <n v="92.36960062363498"/>
    <n v="119.32"/>
    <x v="1"/>
    <n v="47.728000000000002"/>
    <n v="-44.641600623634979"/>
  </r>
  <r>
    <n v="610842"/>
    <s v="CRESPI GIULIO"/>
    <n v="114.63702610042026"/>
    <n v="120.53"/>
    <x v="1"/>
    <n v="48.212000000000003"/>
    <n v="-66.425026100420254"/>
  </r>
  <r>
    <n v="140585"/>
    <s v="VINCENZI EDOLO"/>
    <n v="77.0387015503876"/>
    <n v="121.5"/>
    <x v="1"/>
    <n v="48.6"/>
    <n v="-28.438701550387599"/>
  </r>
  <r>
    <n v="202011"/>
    <s v="CAPPUCCIO CARMELA"/>
    <n v="96.259467120181412"/>
    <n v="123.4"/>
    <x v="1"/>
    <n v="49.360000000000007"/>
    <n v="-46.899467120181406"/>
  </r>
  <r>
    <n v="87993"/>
    <s v="PAPAZZONI GINO"/>
    <n v="110.54730223123732"/>
    <n v="123.82"/>
    <x v="1"/>
    <n v="49.527999999999999"/>
    <n v="-61.019302231237326"/>
  </r>
  <r>
    <n v="60565"/>
    <s v="ZAMBONI ALESSANDRO"/>
    <n v="71.799476744186052"/>
    <n v="125.99"/>
    <x v="1"/>
    <n v="50.396000000000001"/>
    <n v="-21.403476744186051"/>
  </r>
  <r>
    <n v="593147"/>
    <s v="EL YAZIZI BOUZEKRI"/>
    <n v="60.375308641975309"/>
    <n v="127.01"/>
    <x v="1"/>
    <n v="50.804000000000002"/>
    <n v="-9.5713086419753068"/>
  </r>
  <r>
    <n v="943127"/>
    <s v="CHIOSSI FRANCO"/>
    <n v="84.20995210727969"/>
    <n v="127.12"/>
    <x v="1"/>
    <n v="50.848000000000006"/>
    <n v="-33.361952107279684"/>
  </r>
  <r>
    <n v="224262"/>
    <s v="SGARBI DANIELE"/>
    <n v="108.17074350904799"/>
    <n v="127.38"/>
    <x v="1"/>
    <n v="50.951999999999998"/>
    <n v="-57.218743509047997"/>
  </r>
  <r>
    <n v="645554"/>
    <s v="DUCA RINO"/>
    <n v="111.67373626373626"/>
    <n v="128.93"/>
    <x v="1"/>
    <n v="51.572000000000003"/>
    <n v="-60.101736263736257"/>
  </r>
  <r>
    <n v="967722"/>
    <s v="MINICHIELLO RENATO"/>
    <n v="107.68887878787879"/>
    <n v="129.66999999999999"/>
    <x v="1"/>
    <n v="51.867999999999995"/>
    <n v="-55.820878787878797"/>
  </r>
  <r>
    <n v="539941"/>
    <s v="MOLINARI SIGHINOLFI GIANLUCA"/>
    <n v="111.55"/>
    <n v="130.44"/>
    <x v="1"/>
    <n v="52.176000000000002"/>
    <n v="-59.373999999999995"/>
  </r>
  <r>
    <n v="870717"/>
    <s v="GANZERLI GIUSEPPE"/>
    <n v="88.595675"/>
    <n v="130.44999999999999"/>
    <x v="1"/>
    <n v="52.18"/>
    <n v="-36.415675"/>
  </r>
  <r>
    <n v="956841"/>
    <s v="DI NAPOLI SALVATORE"/>
    <n v="71.184844961240316"/>
    <n v="130.47"/>
    <x v="1"/>
    <n v="52.188000000000002"/>
    <n v="-18.996844961240313"/>
  </r>
  <r>
    <n v="44790"/>
    <s v="GHISELLI FRANCO"/>
    <n v="67.818426724137936"/>
    <n v="131.19999999999999"/>
    <x v="1"/>
    <n v="52.48"/>
    <n v="-15.338426724137939"/>
  </r>
  <r>
    <n v="611709"/>
    <s v="MORETTI SANDRA"/>
    <n v="100.82662457017818"/>
    <n v="132.49"/>
    <x v="1"/>
    <n v="52.996000000000009"/>
    <n v="-47.830624570178173"/>
  </r>
  <r>
    <n v="954598"/>
    <s v="BACCHELLI ROBERTO"/>
    <n v="80.278200934579445"/>
    <n v="132.65"/>
    <x v="1"/>
    <n v="53.06"/>
    <n v="-27.218200934579443"/>
  </r>
  <r>
    <n v="998326"/>
    <s v="STEFANI GIORGIO"/>
    <n v="83.415744983242121"/>
    <n v="133.28"/>
    <x v="1"/>
    <n v="53.312000000000005"/>
    <n v="-30.103744983242116"/>
  </r>
  <r>
    <n v="853211"/>
    <s v="CONDOMINIO SUD 3/B"/>
    <n v="51.581207543675532"/>
    <n v="133.79"/>
    <x v="1"/>
    <n v="53.515999999999998"/>
    <n v="1.9347924563244661"/>
  </r>
  <r>
    <n v="101401"/>
    <s v="SEVERI OLIVO"/>
    <n v="58.988152804642183"/>
    <n v="133.96"/>
    <x v="1"/>
    <n v="53.584000000000003"/>
    <n v="-5.4041528046421803"/>
  </r>
  <r>
    <n v="954716"/>
    <s v="REGGIANI FERRANTE/ BISI ISABELLA"/>
    <n v="71.349415145709386"/>
    <n v="136.13"/>
    <x v="1"/>
    <n v="54.451999999999998"/>
    <n v="-16.897415145709388"/>
  </r>
  <r>
    <n v="975992"/>
    <s v="TOSATTI TOSCA"/>
    <n v="24.852000000000018"/>
    <n v="137.34"/>
    <x v="1"/>
    <n v="54.936000000000007"/>
    <n v="30.083999999999989"/>
  </r>
  <r>
    <n v="53534"/>
    <s v="TRALDI PAOLA"/>
    <n v="103.87437113402062"/>
    <n v="138.11000000000001"/>
    <x v="1"/>
    <n v="55.244000000000007"/>
    <n v="-48.630371134020614"/>
  </r>
  <r>
    <n v="79528"/>
    <s v="POZZETTI OSANNA"/>
    <n v="55.979697802197805"/>
    <n v="138.27000000000001"/>
    <x v="1"/>
    <n v="55.308000000000007"/>
    <n v="-0.67169780219779796"/>
  </r>
  <r>
    <n v="206474"/>
    <s v="LASAGNI ATOS"/>
    <n v="29.572843326885888"/>
    <n v="140.18"/>
    <x v="1"/>
    <n v="56.072000000000003"/>
    <n v="26.499156673114115"/>
  </r>
  <r>
    <n v="984893"/>
    <s v="SOGARI FEDERICO"/>
    <n v="89.03308414274801"/>
    <n v="140.41999999999999"/>
    <x v="1"/>
    <n v="56.167999999999999"/>
    <n v="-32.86508414274801"/>
  </r>
  <r>
    <n v="27497"/>
    <s v="LIVIERO ELISA"/>
    <n v="114.56104651162791"/>
    <n v="140.47999999999999"/>
    <x v="1"/>
    <n v="56.192"/>
    <n v="-58.369046511627907"/>
  </r>
  <r>
    <n v="151127"/>
    <s v="ROVERSI SILVA"/>
    <n v="101.84452369439072"/>
    <n v="143.58000000000001"/>
    <x v="1"/>
    <n v="57.432000000000009"/>
    <n v="-44.412523694390707"/>
  </r>
  <r>
    <n v="966122"/>
    <s v="PELLACANI BLANDINA"/>
    <n v="89.430957795605167"/>
    <n v="144.19"/>
    <x v="1"/>
    <n v="57.676000000000002"/>
    <n v="-31.754957795605165"/>
  </r>
  <r>
    <n v="122760"/>
    <s v="DAREGGI VITTORIO"/>
    <n v="83.166150870406199"/>
    <n v="144.96"/>
    <x v="1"/>
    <n v="57.984000000000009"/>
    <n v="-25.18215087040619"/>
  </r>
  <r>
    <n v="133849"/>
    <s v="RIGHI LAURO"/>
    <n v="60.726476076555016"/>
    <n v="147.38999999999999"/>
    <x v="1"/>
    <n v="58.955999999999996"/>
    <n v="-1.7704760765550205"/>
  </r>
  <r>
    <n v="157604"/>
    <s v="SPIGATO DORIANO"/>
    <n v="90.572584239046989"/>
    <n v="147.43"/>
    <x v="1"/>
    <n v="58.972000000000008"/>
    <n v="-31.600584239046981"/>
  </r>
  <r>
    <n v="854357"/>
    <s v="BOMBARDA IANNI"/>
    <n v="84.58672032193158"/>
    <n v="148.28"/>
    <x v="1"/>
    <n v="59.312000000000005"/>
    <n v="-25.274720321931575"/>
  </r>
  <r>
    <n v="852473"/>
    <s v="DONDI ANGELA"/>
    <n v="124.71898969072166"/>
    <n v="148.87"/>
    <x v="1"/>
    <n v="59.548000000000002"/>
    <n v="-65.170989690721655"/>
  </r>
  <r>
    <n v="110279"/>
    <s v="CREMASCHI CLAUDIA"/>
    <n v="70.709999999999994"/>
    <n v="149.30000000000001"/>
    <x v="1"/>
    <n v="59.720000000000006"/>
    <n v="-10.989999999999988"/>
  </r>
  <r>
    <n v="954965"/>
    <s v="BENATTI LORENZO"/>
    <n v="118.80319148936169"/>
    <n v="149.41999999999999"/>
    <x v="1"/>
    <n v="59.768000000000001"/>
    <n v="-59.035191489361694"/>
  </r>
  <r>
    <n v="109335"/>
    <s v="SABBADINI ARIANO"/>
    <n v="18.899999999999999"/>
    <n v="149.77000000000001"/>
    <x v="1"/>
    <n v="59.908000000000008"/>
    <n v="41.00800000000001"/>
  </r>
  <r>
    <n v="57476"/>
    <s v="OLIVA LUCA"/>
    <n v="111.65968525460792"/>
    <n v="151.59"/>
    <x v="1"/>
    <n v="60.636000000000003"/>
    <n v="-51.023685254607919"/>
  </r>
  <r>
    <n v="144264"/>
    <s v="FONTANESI NOVELLA"/>
    <n v="79.525148514851494"/>
    <n v="152.1"/>
    <x v="1"/>
    <n v="60.84"/>
    <n v="-18.685148514851491"/>
  </r>
  <r>
    <n v="27948"/>
    <s v="ALLEGRETTI RICCARDO"/>
    <n v="49.356161143599735"/>
    <n v="153.13999999999999"/>
    <x v="1"/>
    <n v="61.256"/>
    <n v="11.899838856400265"/>
  </r>
  <r>
    <n v="600017"/>
    <s v="BOSCHETTI ROBERTA"/>
    <n v="92.274206963249512"/>
    <n v="153.35"/>
    <x v="1"/>
    <n v="61.34"/>
    <n v="-30.934206963249508"/>
  </r>
  <r>
    <n v="952860"/>
    <s v="RIVA OVIDIO"/>
    <n v="92.640126711235467"/>
    <n v="153.85"/>
    <x v="1"/>
    <n v="61.54"/>
    <n v="-31.100126711235468"/>
  </r>
  <r>
    <n v="834929"/>
    <s v="BARALDI GIACOMINO"/>
    <n v="32.103340206185564"/>
    <n v="154.99"/>
    <x v="1"/>
    <n v="61.996000000000009"/>
    <n v="29.892659793814445"/>
  </r>
  <r>
    <n v="106282"/>
    <s v="GUERRA GRETA"/>
    <n v="65.183650870406183"/>
    <n v="155.75"/>
    <x v="1"/>
    <n v="62.300000000000004"/>
    <n v="-2.8836508704061785"/>
  </r>
  <r>
    <n v="39194"/>
    <s v="VECCHI FRANCESCO"/>
    <n v="49.405758048345774"/>
    <n v="159.36000000000001"/>
    <x v="1"/>
    <n v="63.744000000000007"/>
    <n v="14.338241951654233"/>
  </r>
  <r>
    <n v="991625"/>
    <s v="BARBATO GIUSEPPE"/>
    <n v="80.53457977207978"/>
    <n v="159.59"/>
    <x v="1"/>
    <n v="63.836000000000006"/>
    <n v="-16.698579772079775"/>
  </r>
  <r>
    <n v="523394"/>
    <s v="SALVI RAFFAELLA"/>
    <n v="58.795399061032853"/>
    <n v="160.29"/>
    <x v="1"/>
    <n v="64.116"/>
    <n v="5.3206009389671465"/>
  </r>
  <r>
    <n v="136752"/>
    <s v="PEDRETTI MASSIMO"/>
    <n v="92.890207920792079"/>
    <n v="160.91"/>
    <x v="1"/>
    <n v="64.364000000000004"/>
    <n v="-28.526207920792075"/>
  </r>
  <r>
    <n v="836188"/>
    <s v="CREMASCHI FRANCO"/>
    <n v="94.499597938144348"/>
    <n v="161.68"/>
    <x v="1"/>
    <n v="64.672000000000011"/>
    <n v="-29.827597938144336"/>
  </r>
  <r>
    <n v="854475"/>
    <s v="GOLINELLI ROMANO"/>
    <n v="94.099732510288078"/>
    <n v="162.72999999999999"/>
    <x v="1"/>
    <n v="65.091999999999999"/>
    <n v="-29.007732510288079"/>
  </r>
  <r>
    <n v="598990"/>
    <s v="GASTRONOMIA LA TRADIZIONE DI CREMASCHI M"/>
    <n v="100.26133720930231"/>
    <n v="164.32"/>
    <x v="1"/>
    <n v="65.727999999999994"/>
    <n v="-34.533337209302317"/>
  </r>
  <r>
    <n v="75222"/>
    <s v="FORTINI MASSIMILIANO"/>
    <n v="77.841023848684202"/>
    <n v="164.43"/>
    <x v="1"/>
    <n v="65.772000000000006"/>
    <n v="-12.069023848684196"/>
  </r>
  <r>
    <n v="550483"/>
    <s v="ZANARDO IGNAZIO"/>
    <n v="123.74448648648649"/>
    <n v="168.09"/>
    <x v="1"/>
    <n v="67.236000000000004"/>
    <n v="-56.50848648648649"/>
  </r>
  <r>
    <n v="154804"/>
    <s v="CAMPEDELLI IORIO"/>
    <n v="46.753585086042037"/>
    <n v="173.23"/>
    <x v="1"/>
    <n v="69.292000000000002"/>
    <n v="22.538414913957965"/>
  </r>
  <r>
    <n v="123508"/>
    <s v="CACCIOLA ANNA MARIA"/>
    <n v="145.54116279069768"/>
    <n v="173.95"/>
    <x v="1"/>
    <n v="69.58"/>
    <n v="-75.961162790697685"/>
  </r>
  <r>
    <n v="535958"/>
    <s v="ZAPPAROLI VITTORIO"/>
    <n v="120.12480012894906"/>
    <n v="175.97"/>
    <x v="1"/>
    <n v="70.388000000000005"/>
    <n v="-49.736800128949056"/>
  </r>
  <r>
    <n v="966564"/>
    <s v="BITASSI GIOVANNI"/>
    <n v="123.98863866396762"/>
    <n v="176.18"/>
    <x v="1"/>
    <n v="70.472000000000008"/>
    <n v="-53.516638663967612"/>
  </r>
  <r>
    <n v="208250"/>
    <s v="BARTOLI LUISA"/>
    <n v="115.25061797752809"/>
    <n v="176.32"/>
    <x v="1"/>
    <n v="70.528000000000006"/>
    <n v="-44.722617977528088"/>
  </r>
  <r>
    <n v="564106"/>
    <s v="GARETTI SERENA"/>
    <n v="82.166703586942774"/>
    <n v="176.62"/>
    <x v="1"/>
    <n v="70.64800000000001"/>
    <n v="-11.518703586942763"/>
  </r>
  <r>
    <n v="534131"/>
    <s v="MARTINELLI ALFIO"/>
    <n v="24.473915952643011"/>
    <n v="176.95"/>
    <x v="1"/>
    <n v="70.78"/>
    <n v="46.30608404735699"/>
  </r>
  <r>
    <n v="945922"/>
    <s v="DALLARI ELENA E F.LLI"/>
    <n v="122.43039750957854"/>
    <n v="177.66"/>
    <x v="1"/>
    <n v="71.064000000000007"/>
    <n v="-51.366397509578533"/>
  </r>
  <r>
    <n v="957158"/>
    <s v="MODENESE CARLO"/>
    <n v="41.743346228239815"/>
    <n v="178.4"/>
    <x v="1"/>
    <n v="71.36"/>
    <n v="29.616653771760184"/>
  </r>
  <r>
    <n v="214265"/>
    <s v="GOLDONI GIANCARLO"/>
    <n v="89.796810344827591"/>
    <n v="178.53"/>
    <x v="1"/>
    <n v="71.412000000000006"/>
    <n v="-18.384810344827585"/>
  </r>
  <r>
    <n v="606256"/>
    <s v="SCANNAVINI ENRICO"/>
    <n v="152.2110664745091"/>
    <n v="179.38"/>
    <x v="1"/>
    <n v="71.751999999999995"/>
    <n v="-80.4590664745091"/>
  </r>
  <r>
    <n v="71306"/>
    <s v="SARCONE FILOMENA"/>
    <n v="26.946065573770483"/>
    <n v="180.06"/>
    <x v="1"/>
    <n v="72.024000000000001"/>
    <n v="45.077934426229518"/>
  </r>
  <r>
    <n v="850023"/>
    <s v="DONDI ELVINO"/>
    <n v="140.69400000000002"/>
    <n v="180.63"/>
    <x v="1"/>
    <n v="72.251999999999995"/>
    <n v="-68.442000000000021"/>
  </r>
  <r>
    <n v="900351"/>
    <s v="AZ.AGR. S. PAOLO S.S."/>
    <n v="72.222925474348344"/>
    <n v="180.94"/>
    <x v="1"/>
    <n v="72.376000000000005"/>
    <n v="0.15307452565166102"/>
  </r>
  <r>
    <n v="946213"/>
    <s v="CIRC.RICREAT.CONTRADA DEI PIO"/>
    <n v="146.82374842974687"/>
    <n v="181.38"/>
    <x v="1"/>
    <n v="72.552000000000007"/>
    <n v="-74.271748429746864"/>
  </r>
  <r>
    <n v="619925"/>
    <s v="BUGAT PIER ATTILIO"/>
    <n v="148.21830889540567"/>
    <n v="186.18"/>
    <x v="1"/>
    <n v="74.472000000000008"/>
    <n v="-73.746308895405662"/>
  </r>
  <r>
    <n v="945060"/>
    <s v="PANINI FERNANDO"/>
    <n v="112.33346414728683"/>
    <n v="190.63"/>
    <x v="1"/>
    <n v="76.251999999999995"/>
    <n v="-36.081464147286837"/>
  </r>
  <r>
    <n v="83467"/>
    <s v="TRALLI CASIRA"/>
    <n v="153.05605532786885"/>
    <n v="191.71"/>
    <x v="1"/>
    <n v="76.684000000000012"/>
    <n v="-76.372055327868836"/>
  </r>
  <r>
    <n v="523400"/>
    <s v="GRECO ANDREA"/>
    <n v="126.86588915269463"/>
    <n v="191.79"/>
    <x v="1"/>
    <n v="76.715999999999994"/>
    <n v="-50.149889152694641"/>
  </r>
  <r>
    <n v="535521"/>
    <s v="RUSSO GERARDINA"/>
    <n v="49.76007253384914"/>
    <n v="194.62"/>
    <x v="1"/>
    <n v="77.848000000000013"/>
    <n v="28.087927466150873"/>
  </r>
  <r>
    <n v="901845"/>
    <s v="AMMELI GIULIANO"/>
    <n v="122.75897712883824"/>
    <n v="198.01"/>
    <x v="1"/>
    <n v="79.204000000000008"/>
    <n v="-43.554977128838232"/>
  </r>
  <r>
    <n v="57509"/>
    <s v="GOLINELLI MONICA"/>
    <n v="76.984329896907198"/>
    <n v="198.42"/>
    <x v="1"/>
    <n v="79.367999999999995"/>
    <n v="2.3836701030927969"/>
  </r>
  <r>
    <n v="55018"/>
    <s v="MALAVASI MARCO"/>
    <n v="129.83630769230768"/>
    <n v="198.46"/>
    <x v="1"/>
    <n v="79.384000000000015"/>
    <n v="-50.45230769230767"/>
  </r>
  <r>
    <n v="955217"/>
    <s v="RANCAN ANGELA"/>
    <n v="164.56957446808511"/>
    <n v="198.75"/>
    <x v="1"/>
    <n v="79.5"/>
    <n v="-85.069574468085108"/>
  </r>
  <r>
    <n v="840202"/>
    <s v="COSTA LUCIANO DOMENICO"/>
    <n v="137.58201480263156"/>
    <n v="199.2"/>
    <x v="1"/>
    <n v="79.680000000000007"/>
    <n v="-57.902014802631555"/>
  </r>
  <r>
    <n v="91670"/>
    <s v="NOUISSER ELMOEZ"/>
    <n v="118.85783950617281"/>
    <n v="200.09"/>
    <x v="2"/>
    <n v="130.05850000000001"/>
    <n v="11.200660493827201"/>
  </r>
  <r>
    <n v="996993"/>
    <s v="BELELLI ARGENIDE"/>
    <n v="66.960095238095249"/>
    <n v="201.16"/>
    <x v="2"/>
    <n v="130.75399999999999"/>
    <n v="63.793904761904741"/>
  </r>
  <r>
    <n v="202385"/>
    <s v="CORRADINI ANGELA"/>
    <n v="127.60993949870355"/>
    <n v="203.43"/>
    <x v="2"/>
    <n v="132.2295"/>
    <n v="4.6195605012964478"/>
  </r>
  <r>
    <n v="986024"/>
    <s v="DOTTI MERI"/>
    <n v="161.85766673556566"/>
    <n v="203.75"/>
    <x v="2"/>
    <n v="132.4375"/>
    <n v="-29.420166735565658"/>
  </r>
  <r>
    <n v="74636"/>
    <s v="HAXHIRAJ NIKOLIN REUF"/>
    <n v="97.275151515151521"/>
    <n v="204.01"/>
    <x v="2"/>
    <n v="132.60650000000001"/>
    <n v="35.33134848484849"/>
  </r>
  <r>
    <n v="975875"/>
    <s v="FERRARINI LORENZO"/>
    <n v="142.26929896907217"/>
    <n v="204.09"/>
    <x v="2"/>
    <n v="132.6585"/>
    <n v="-9.6107989690721638"/>
  </r>
  <r>
    <n v="902096"/>
    <s v="RAGAZZONI LEILA"/>
    <n v="154.450557568438"/>
    <n v="204.18"/>
    <x v="2"/>
    <n v="132.71700000000001"/>
    <n v="-21.733557568437988"/>
  </r>
  <r>
    <n v="982945"/>
    <s v="PROTO PAOLO"/>
    <n v="123.31310344827585"/>
    <n v="204.55"/>
    <x v="2"/>
    <n v="132.95750000000001"/>
    <n v="9.6443965517241566"/>
  </r>
  <r>
    <n v="840808"/>
    <s v="GOLINELLI MIRELLA"/>
    <n v="60.905563322368437"/>
    <n v="205.12"/>
    <x v="2"/>
    <n v="133.328"/>
    <n v="72.422436677631566"/>
  </r>
  <r>
    <n v="630598"/>
    <s v="IANI RITA"/>
    <n v="153.96922077922076"/>
    <n v="205.14"/>
    <x v="2"/>
    <n v="133.34100000000001"/>
    <n v="-20.628220779220754"/>
  </r>
  <r>
    <n v="946269"/>
    <s v="ROVATTI MARISA"/>
    <n v="137.98869980879542"/>
    <n v="206.12"/>
    <x v="2"/>
    <n v="133.97800000000001"/>
    <n v="-4.0106998087954082"/>
  </r>
  <r>
    <n v="619541"/>
    <s v="JARMOUNI EL ARBI"/>
    <n v="85.737604957160357"/>
    <n v="206.24"/>
    <x v="2"/>
    <n v="134.05600000000001"/>
    <n v="48.318395042839654"/>
  </r>
  <r>
    <n v="129208"/>
    <s v="STERMIERI ALFIO"/>
    <n v="161.01726744186047"/>
    <n v="206.27"/>
    <x v="2"/>
    <n v="134.07550000000001"/>
    <n v="-26.941767441860463"/>
  </r>
  <r>
    <n v="80274"/>
    <s v="LUGLI MARIA"/>
    <n v="175.91454639175257"/>
    <n v="207.37"/>
    <x v="2"/>
    <n v="134.79050000000001"/>
    <n v="-41.124046391752557"/>
  </r>
  <r>
    <n v="890736"/>
    <s v="BELLODI SAURO"/>
    <n v="148.78"/>
    <n v="208.45"/>
    <x v="2"/>
    <n v="135.49250000000001"/>
    <n v="-13.287499999999994"/>
  </r>
  <r>
    <n v="835438"/>
    <s v="TRIONFINI EDMONDO"/>
    <n v="168.59395876288661"/>
    <n v="209.58"/>
    <x v="2"/>
    <n v="136.227"/>
    <n v="-32.366958762886611"/>
  </r>
  <r>
    <n v="599525"/>
    <s v="CAVAZZUTI DANIELE"/>
    <n v="127.00767891682784"/>
    <n v="209.67"/>
    <x v="2"/>
    <n v="136.28549999999998"/>
    <n v="9.2778210831721424"/>
  </r>
  <r>
    <n v="520129"/>
    <s v="BORSARI DONATA"/>
    <n v="133.61250584795323"/>
    <n v="213.52"/>
    <x v="2"/>
    <n v="138.78800000000001"/>
    <n v="5.175494152046781"/>
  </r>
  <r>
    <n v="852319"/>
    <s v="BORSARI LILIANA"/>
    <n v="157.94045184657404"/>
    <n v="213.99"/>
    <x v="2"/>
    <n v="139.09350000000001"/>
    <n v="-18.846951846574029"/>
  </r>
  <r>
    <n v="956879"/>
    <s v="ALFA SCALE SRL"/>
    <n v="141.7308254716981"/>
    <n v="214.26"/>
    <x v="2"/>
    <n v="139.26900000000001"/>
    <n v="-2.4618254716980914"/>
  </r>
  <r>
    <n v="70548"/>
    <s v="NADALINI ELENA"/>
    <n v="182.52226744186049"/>
    <n v="215.17"/>
    <x v="2"/>
    <n v="139.8605"/>
    <n v="-42.661767441860491"/>
  </r>
  <r>
    <n v="946264"/>
    <s v="PEDRONI LUCIANO"/>
    <n v="137.94024856596556"/>
    <n v="216.66"/>
    <x v="2"/>
    <n v="140.82900000000001"/>
    <n v="2.8887514340344467"/>
  </r>
  <r>
    <n v="146746"/>
    <s v="LOMBARDI MARIA"/>
    <n v="176.26124136535881"/>
    <n v="221.84"/>
    <x v="2"/>
    <n v="144.196"/>
    <n v="-32.065241365358816"/>
  </r>
  <r>
    <n v="858555"/>
    <s v="BESUTTI GUIDO"/>
    <n v="173.3218144329897"/>
    <n v="222.51"/>
    <x v="2"/>
    <n v="144.63149999999999"/>
    <n v="-28.690314432989709"/>
  </r>
  <r>
    <n v="6943"/>
    <s v="BAUTTI DAVIDE"/>
    <n v="47.517178240740748"/>
    <n v="224.1"/>
    <x v="2"/>
    <n v="145.66499999999999"/>
    <n v="98.147821759259244"/>
  </r>
  <r>
    <n v="971581"/>
    <s v="GROTTI LIVIA"/>
    <n v="154.31859410531951"/>
    <n v="224.4"/>
    <x v="2"/>
    <n v="145.86000000000001"/>
    <n v="-8.4585941053194915"/>
  </r>
  <r>
    <n v="520477"/>
    <s v="MATTIELLO EUGENIO"/>
    <n v="85.398486460348153"/>
    <n v="224.41"/>
    <x v="2"/>
    <n v="145.8665"/>
    <n v="60.468013539651849"/>
  </r>
  <r>
    <n v="991915"/>
    <s v="BIEMMI MAURO"/>
    <n v="137.53861905371116"/>
    <n v="225.95"/>
    <x v="2"/>
    <n v="146.86750000000001"/>
    <n v="9.328880946288848"/>
  </r>
  <r>
    <n v="902196"/>
    <s v="CASSANELLI DINO"/>
    <n v="135.51948844571066"/>
    <n v="226.39"/>
    <x v="2"/>
    <n v="147.15350000000001"/>
    <n v="11.634011554289344"/>
  </r>
  <r>
    <n v="616817"/>
    <s v="AKADDAH YOUSSEF"/>
    <n v="178.89625014676528"/>
    <n v="227.39"/>
    <x v="2"/>
    <n v="147.80349999999999"/>
    <n v="-31.092750146765297"/>
  </r>
  <r>
    <n v="992739"/>
    <s v="RESIDENZIALE BRUINO"/>
    <n v="82.034147776183659"/>
    <n v="230.78"/>
    <x v="2"/>
    <n v="150.00700000000001"/>
    <n v="67.972852223816346"/>
  </r>
  <r>
    <n v="6773"/>
    <s v="CASALI LUCIANO"/>
    <n v="39.012609232522777"/>
    <n v="230.82"/>
    <x v="2"/>
    <n v="150.03299999999999"/>
    <n v="111.02039076747721"/>
  </r>
  <r>
    <n v="970653"/>
    <s v="SMIDERLE UMBERTINA"/>
    <n v="163.9890585009141"/>
    <n v="236.86"/>
    <x v="2"/>
    <n v="153.959"/>
    <n v="-10.030058500914095"/>
  </r>
  <r>
    <n v="983194"/>
    <s v="RAPICANO ANIELLO"/>
    <n v="198.74184104523857"/>
    <n v="238.6"/>
    <x v="2"/>
    <n v="155.09"/>
    <n v="-43.651841045238569"/>
  </r>
  <r>
    <n v="2603"/>
    <s v="SGARBI GRAZIELLA"/>
    <n v="159.10782951035901"/>
    <n v="239.69"/>
    <x v="2"/>
    <n v="155.79849999999999"/>
    <n v="-3.3093295103590208"/>
  </r>
  <r>
    <n v="566988"/>
    <s v="BECCEGATO ANTONIETTA"/>
    <n v="169.5781649484536"/>
    <n v="240.78"/>
    <x v="2"/>
    <n v="156.50700000000001"/>
    <n v="-13.0711649484536"/>
  </r>
  <r>
    <n v="14870"/>
    <s v="SGARBANTI CLAUDIO"/>
    <n v="141.41014885699096"/>
    <n v="240.8"/>
    <x v="2"/>
    <n v="156.52000000000001"/>
    <n v="15.109851143009053"/>
  </r>
  <r>
    <n v="944956"/>
    <s v="LINI ALBERTO"/>
    <n v="174.72692748091603"/>
    <n v="244.13"/>
    <x v="2"/>
    <n v="158.68450000000001"/>
    <n v="-16.042427480916018"/>
  </r>
  <r>
    <n v="841521"/>
    <s v="GAVIOLI GABRIELLA"/>
    <n v="84.969252747252767"/>
    <n v="244.17"/>
    <x v="2"/>
    <n v="158.7105"/>
    <n v="73.741247252747229"/>
  </r>
  <r>
    <n v="999450"/>
    <s v="MANFREDINI ADOLFA"/>
    <n v="214.8499419729207"/>
    <n v="245.62"/>
    <x v="2"/>
    <n v="159.65300000000002"/>
    <n v="-55.196941972920683"/>
  </r>
  <r>
    <n v="986829"/>
    <s v="LUCCHI GIANLUCA"/>
    <n v="82.301835443037959"/>
    <n v="246.14"/>
    <x v="2"/>
    <n v="159.99099999999999"/>
    <n v="77.689164556962027"/>
  </r>
  <r>
    <n v="859787"/>
    <s v="COSTANZINI LORIS"/>
    <n v="102.12869433198381"/>
    <n v="246.38"/>
    <x v="2"/>
    <n v="160.14699999999999"/>
    <n v="58.018305668016183"/>
  </r>
  <r>
    <n v="881536"/>
    <s v="RIGHINI ROBERTO"/>
    <n v="150.64738144329897"/>
    <n v="246.41"/>
    <x v="2"/>
    <n v="160.16650000000001"/>
    <n v="9.519118556701045"/>
  </r>
  <r>
    <n v="510240"/>
    <s v="CONTRASTI PRIMO"/>
    <n v="167.31920696324951"/>
    <n v="246.98"/>
    <x v="2"/>
    <n v="160.53700000000001"/>
    <n v="-6.7822069632495072"/>
  </r>
  <r>
    <n v="34076"/>
    <s v="MAGNONI DANIELA"/>
    <n v="160.76326419213973"/>
    <n v="247.54"/>
    <x v="2"/>
    <n v="160.90100000000001"/>
    <n v="0.13773580786028106"/>
  </r>
  <r>
    <n v="833380"/>
    <s v="VOLPE MARIA"/>
    <n v="150.91044238683128"/>
    <n v="250.66"/>
    <x v="2"/>
    <n v="162.929"/>
    <n v="12.018557613168724"/>
  </r>
  <r>
    <n v="506026"/>
    <s v="ARTIOLI GIULIA"/>
    <n v="178.94032989690723"/>
    <n v="251.68"/>
    <x v="2"/>
    <n v="163.59200000000001"/>
    <n v="-15.348329896907217"/>
  </r>
  <r>
    <n v="31171"/>
    <s v="SANDHU BALBIR SINGH"/>
    <n v="86.558831967213138"/>
    <n v="251.94"/>
    <x v="2"/>
    <n v="163.761"/>
    <n v="77.202168032786858"/>
  </r>
  <r>
    <n v="216395"/>
    <s v="CASTAGNA MARIO"/>
    <n v="183.36480620155038"/>
    <n v="251.99"/>
    <x v="2"/>
    <n v="163.79350000000002"/>
    <n v="-19.571306201550357"/>
  </r>
  <r>
    <n v="20879"/>
    <s v="GARUTI ROBERTO"/>
    <n v="210.43314285714285"/>
    <n v="255.5"/>
    <x v="2"/>
    <n v="166.07500000000002"/>
    <n v="-44.358142857142838"/>
  </r>
  <r>
    <n v="618101"/>
    <s v="TASSI MARIANNA"/>
    <n v="212.71154717991888"/>
    <n v="256.41000000000003"/>
    <x v="2"/>
    <n v="166.66650000000001"/>
    <n v="-46.045047179918868"/>
  </r>
  <r>
    <n v="108390"/>
    <s v="MANTOVANI  ROSANNA"/>
    <n v="206.3030184108527"/>
    <n v="258.58999999999997"/>
    <x v="2"/>
    <n v="168.08349999999999"/>
    <n v="-38.219518410852714"/>
  </r>
  <r>
    <n v="852654"/>
    <s v="CASTALDINI RENZO"/>
    <n v="164.21317857142859"/>
    <n v="258.63"/>
    <x v="2"/>
    <n v="168.1095"/>
    <n v="3.8963214285714116"/>
  </r>
  <r>
    <n v="954353"/>
    <s v="TRALDI MARIO"/>
    <n v="189.13294003868472"/>
    <n v="258.64999999999998"/>
    <x v="2"/>
    <n v="168.1225"/>
    <n v="-21.01044003868472"/>
  </r>
  <r>
    <n v="47229"/>
    <s v="GALAVOTTI MIRCA"/>
    <n v="207.67528455284554"/>
    <n v="258.8"/>
    <x v="2"/>
    <n v="168.22000000000003"/>
    <n v="-39.455284552845512"/>
  </r>
  <r>
    <n v="518104"/>
    <s v="DI TROIA CORRADO"/>
    <n v="174.63396978021979"/>
    <n v="260.11"/>
    <x v="2"/>
    <n v="169.07150000000001"/>
    <n v="-5.5624697802197716"/>
  </r>
  <r>
    <n v="63181"/>
    <s v="BIGARELLI ELISABETTA"/>
    <n v="209.0228787878788"/>
    <n v="262.01"/>
    <x v="2"/>
    <n v="170.3065"/>
    <n v="-38.716378787878796"/>
  </r>
  <r>
    <n v="65879"/>
    <s v="CONDOMINIO LA CORTE"/>
    <n v="144.6640824742268"/>
    <n v="263.14"/>
    <x v="2"/>
    <n v="171.041"/>
    <n v="26.376917525773194"/>
  </r>
  <r>
    <n v="541643"/>
    <s v="VARINI ENZA"/>
    <n v="225.47101511042231"/>
    <n v="265.31"/>
    <x v="2"/>
    <n v="172.45150000000001"/>
    <n v="-53.019515110422304"/>
  </r>
  <r>
    <n v="881719"/>
    <s v="CONDOMINIO VOLTURNO II"/>
    <n v="165.71367010309277"/>
    <n v="266.45"/>
    <x v="2"/>
    <n v="173.1925"/>
    <n v="7.4788298969072287"/>
  </r>
  <r>
    <n v="615902"/>
    <s v="VOLOC NADEJDA"/>
    <n v="178.71757731958763"/>
    <n v="267.56"/>
    <x v="2"/>
    <n v="173.91400000000002"/>
    <n v="-4.8035773195876175"/>
  </r>
  <r>
    <n v="985605"/>
    <s v="ferri elsa"/>
    <n v="184.06857404021937"/>
    <n v="268.44"/>
    <x v="2"/>
    <n v="174.48600000000002"/>
    <n v="-9.582574040219356"/>
  </r>
  <r>
    <n v="144241"/>
    <s v="DIANA LUISA"/>
    <n v="194.36354932301739"/>
    <n v="268.86"/>
    <x v="2"/>
    <n v="174.75900000000001"/>
    <n v="-19.60454932301738"/>
  </r>
  <r>
    <n v="619633"/>
    <s v="GOZDZIK KATARZYNA"/>
    <n v="207.67053763440862"/>
    <n v="273.14999999999998"/>
    <x v="2"/>
    <n v="177.54749999999999"/>
    <n v="-30.123037634408632"/>
  </r>
  <r>
    <n v="204898"/>
    <s v="CONDOMINIO ALBERTARIO"/>
    <n v="184.46549903100774"/>
    <n v="274.23"/>
    <x v="2"/>
    <n v="178.24950000000001"/>
    <n v="-6.2159990310077262"/>
  </r>
  <r>
    <n v="66669"/>
    <s v="BARBIERI MASSIMO"/>
    <n v="180.08999999999997"/>
    <n v="274.3"/>
    <x v="2"/>
    <n v="178.29500000000002"/>
    <n v="-1.7949999999999591"/>
  </r>
  <r>
    <n v="608022"/>
    <s v="XU SHOUCHAI"/>
    <n v="64.821901408450742"/>
    <n v="274.38"/>
    <x v="2"/>
    <n v="178.34700000000001"/>
    <n v="113.52509859154927"/>
  </r>
  <r>
    <n v="632423"/>
    <s v="BOCCHI MARCO"/>
    <n v="93.989878048780497"/>
    <n v="275.39999999999998"/>
    <x v="2"/>
    <n v="179.01"/>
    <n v="85.020121951219494"/>
  </r>
  <r>
    <n v="954811"/>
    <s v="ROSSI IONES"/>
    <n v="31.413611640545867"/>
    <n v="276.54000000000002"/>
    <x v="2"/>
    <n v="179.75100000000003"/>
    <n v="148.33738835945417"/>
  </r>
  <r>
    <n v="855811"/>
    <s v="BAROZZI OMBRETTA"/>
    <n v="229.88277747477503"/>
    <n v="278.83"/>
    <x v="2"/>
    <n v="181.23949999999999"/>
    <n v="-48.643277474775033"/>
  </r>
  <r>
    <n v="70086"/>
    <s v="TARTAGLIA SILVIA VALERIA"/>
    <n v="158.89340080971661"/>
    <n v="279.86"/>
    <x v="2"/>
    <n v="181.90900000000002"/>
    <n v="23.01559919028341"/>
  </r>
  <r>
    <n v="845173"/>
    <s v="PALTRINIERI PIETRO"/>
    <n v="193.56685984624482"/>
    <n v="285.42"/>
    <x v="2"/>
    <n v="185.52300000000002"/>
    <n v="-8.0438598462447999"/>
  </r>
  <r>
    <n v="556469"/>
    <s v="BARBANTI SONDRA"/>
    <n v="196.36541666666668"/>
    <n v="286.08"/>
    <x v="2"/>
    <n v="185.952"/>
    <n v="-10.413416666666677"/>
  </r>
  <r>
    <n v="557260"/>
    <s v="GIANOTTI CHRISTIAN"/>
    <n v="67.924139579349912"/>
    <n v="289.51"/>
    <x v="2"/>
    <n v="188.1815"/>
    <n v="120.25736042065009"/>
  </r>
  <r>
    <n v="555740"/>
    <s v="VACCARI ROSSANA"/>
    <n v="187.500503875969"/>
    <n v="292.12"/>
    <x v="2"/>
    <n v="189.87800000000001"/>
    <n v="2.377496124031012"/>
  </r>
  <r>
    <n v="839689"/>
    <s v="MALAVASI BENITO"/>
    <n v="180.18601030927834"/>
    <n v="293.23"/>
    <x v="2"/>
    <n v="190.59950000000001"/>
    <n v="10.413489690721661"/>
  </r>
  <r>
    <n v="3330"/>
    <s v="MINELLI ANDREA"/>
    <n v="245.91800000000001"/>
    <n v="294.70999999999998"/>
    <x v="2"/>
    <n v="191.5615"/>
    <n v="-54.356500000000011"/>
  </r>
  <r>
    <n v="534077"/>
    <s v="YATSYSHYN NATALIA"/>
    <n v="174.94497754589216"/>
    <n v="297.31"/>
    <x v="2"/>
    <n v="193.25150000000002"/>
    <n v="18.306522454107863"/>
  </r>
  <r>
    <n v="990855"/>
    <s v="CONDOMINIO LAURA"/>
    <n v="249.32533900476608"/>
    <n v="297.54000000000002"/>
    <x v="2"/>
    <n v="193.40100000000001"/>
    <n v="-55.924339004766068"/>
  </r>
  <r>
    <n v="902468"/>
    <s v="LUPPI GIORDANO"/>
    <n v="236.45931958762884"/>
    <n v="301"/>
    <x v="2"/>
    <n v="195.65"/>
    <n v="-40.809319587628835"/>
  </r>
  <r>
    <n v="844601"/>
    <s v="REZZAGHI CARMEN"/>
    <n v="242.07611526898231"/>
    <n v="301.02999999999997"/>
    <x v="2"/>
    <n v="195.6695"/>
    <n v="-46.406615268982307"/>
  </r>
  <r>
    <n v="41110"/>
    <s v="BALLETTA GIUSEPPE"/>
    <n v="238.644250513347"/>
    <n v="305.44"/>
    <x v="2"/>
    <n v="198.536"/>
    <n v="-40.108250513347002"/>
  </r>
  <r>
    <n v="17684"/>
    <s v="COND. MONTEROTONDO 9"/>
    <n v="140.20379385964912"/>
    <n v="308.17"/>
    <x v="2"/>
    <n v="200.31050000000002"/>
    <n v="60.106706140350894"/>
  </r>
  <r>
    <n v="967721"/>
    <s v="REGGIANI TAMARA"/>
    <n v="261.79200578902231"/>
    <n v="308.44"/>
    <x v="2"/>
    <n v="200.48600000000002"/>
    <n v="-61.306005789022294"/>
  </r>
  <r>
    <n v="212513"/>
    <s v="SAETTI OLIVIERO"/>
    <n v="244.40279069767445"/>
    <n v="313.26"/>
    <x v="2"/>
    <n v="203.619"/>
    <n v="-40.783790697674448"/>
  </r>
  <r>
    <n v="608962"/>
    <s v="LEPORATI MARCO"/>
    <n v="239.89245360824742"/>
    <n v="313.81"/>
    <x v="2"/>
    <n v="203.97650000000002"/>
    <n v="-35.915953608247406"/>
  </r>
  <r>
    <n v="624552"/>
    <s v="BALDONI FILIPPO"/>
    <n v="239.07059113300494"/>
    <n v="315.67"/>
    <x v="2"/>
    <n v="205.18550000000002"/>
    <n v="-33.88509113300492"/>
  </r>
  <r>
    <n v="593963"/>
    <s v="GUALDI MASSIMILIANO"/>
    <n v="255.97209302325581"/>
    <n v="317.76"/>
    <x v="2"/>
    <n v="206.54400000000001"/>
    <n v="-49.428093023255798"/>
  </r>
  <r>
    <n v="592292"/>
    <s v="FRIGNANI NICOLA"/>
    <n v="101.39097826086953"/>
    <n v="321.12"/>
    <x v="2"/>
    <n v="208.72800000000001"/>
    <n v="107.33702173913048"/>
  </r>
  <r>
    <n v="8330"/>
    <s v="LOVATO GUERRINO"/>
    <n v="228.88333517194155"/>
    <n v="323.31"/>
    <x v="2"/>
    <n v="210.1515"/>
    <n v="-18.731835171941555"/>
  </r>
  <r>
    <n v="200071"/>
    <s v="POLI MARISA"/>
    <n v="223.65743230174078"/>
    <n v="325.64"/>
    <x v="2"/>
    <n v="211.666"/>
    <n v="-11.991432301740787"/>
  </r>
  <r>
    <n v="526951"/>
    <s v="MANICARDI TIZIANA"/>
    <n v="258.21215992647058"/>
    <n v="326.66000000000003"/>
    <x v="2"/>
    <n v="212.32900000000004"/>
    <n v="-45.88315992647054"/>
  </r>
  <r>
    <n v="921152"/>
    <s v="LODI ANGELA"/>
    <n v="140.0913195876289"/>
    <n v="332.26"/>
    <x v="2"/>
    <n v="215.96899999999999"/>
    <n v="75.877680412371092"/>
  </r>
  <r>
    <n v="853336"/>
    <s v="MANTOVANI CHERUBINA"/>
    <n v="210.54804123711341"/>
    <n v="337.81"/>
    <x v="2"/>
    <n v="219.57650000000001"/>
    <n v="9.0284587628866007"/>
  </r>
  <r>
    <n v="944071"/>
    <s v="ZANOTTI ERMANNO"/>
    <n v="273.03511376911644"/>
    <n v="338.94"/>
    <x v="2"/>
    <n v="220.31100000000001"/>
    <n v="-52.724113769116428"/>
  </r>
  <r>
    <n v="994764"/>
    <s v="CONDOMINIO PRIMAVERA"/>
    <n v="196.86878653238546"/>
    <n v="341.77"/>
    <x v="2"/>
    <n v="222.15049999999999"/>
    <n v="25.281713467614537"/>
  </r>
  <r>
    <n v="11506"/>
    <s v="cond. Gualtiero"/>
    <n v="210.30660394265232"/>
    <n v="342.43"/>
    <x v="2"/>
    <n v="222.57950000000002"/>
    <n v="12.272896057347708"/>
  </r>
  <r>
    <n v="997027"/>
    <s v="FERRARESI LUIGIA MARIA"/>
    <n v="240.50676982591875"/>
    <n v="342.68"/>
    <x v="2"/>
    <n v="222.74200000000002"/>
    <n v="-17.764769825918734"/>
  </r>
  <r>
    <n v="995989"/>
    <s v="EUROPIEGATURA DI FASULO A. E L. E C. SNC"/>
    <n v="251.7645061728395"/>
    <n v="342.84"/>
    <x v="2"/>
    <n v="222.846"/>
    <n v="-28.9185061728395"/>
  </r>
  <r>
    <n v="838387"/>
    <s v="CAVALLERINI GIORGIO"/>
    <n v="213.30962962962965"/>
    <n v="344.61"/>
    <x v="2"/>
    <n v="223.99650000000003"/>
    <n v="10.686870370370372"/>
  </r>
  <r>
    <n v="110966"/>
    <s v="LAMBRUSCHI DEANNA"/>
    <n v="224.37103813620485"/>
    <n v="346.62"/>
    <x v="2"/>
    <n v="225.303"/>
    <n v="0.93196186379515211"/>
  </r>
  <r>
    <n v="555093"/>
    <s v="ROSSELLI ROBERTO"/>
    <n v="271.78671994299094"/>
    <n v="347.56"/>
    <x v="2"/>
    <n v="225.91400000000002"/>
    <n v="-45.872719942990926"/>
  </r>
  <r>
    <n v="970635"/>
    <s v="FURGERI DANIELA"/>
    <n v="228.82162705667278"/>
    <n v="348.59"/>
    <x v="2"/>
    <n v="226.58349999999999"/>
    <n v="-2.2381270566727949"/>
  </r>
  <r>
    <n v="516994"/>
    <s v="MENINI GRAZIELLA"/>
    <n v="245.34453220164613"/>
    <n v="349.47"/>
    <x v="2"/>
    <n v="227.15550000000002"/>
    <n v="-18.189032201646114"/>
  </r>
  <r>
    <n v="146132"/>
    <s v="MESCHIARI CARLO"/>
    <n v="130.76990417872287"/>
    <n v="350.46"/>
    <x v="2"/>
    <n v="227.79900000000001"/>
    <n v="97.029095821277139"/>
  </r>
  <r>
    <n v="75708"/>
    <s v="STILARREDA S.N.C."/>
    <n v="265.43046421663439"/>
    <n v="350.91"/>
    <x v="2"/>
    <n v="228.09150000000002"/>
    <n v="-37.338964216634366"/>
  </r>
  <r>
    <n v="119088"/>
    <s v="CATTINI LUIGI"/>
    <n v="257.03840801886793"/>
    <n v="352.26"/>
    <x v="2"/>
    <n v="228.96899999999999"/>
    <n v="-28.069408018867932"/>
  </r>
  <r>
    <n v="575746"/>
    <s v="OLI S.P.A."/>
    <n v="311.06"/>
    <n v="352.81"/>
    <x v="2"/>
    <n v="229.32650000000001"/>
    <n v="-81.733499999999992"/>
  </r>
  <r>
    <n v="986716"/>
    <s v="GRUSI MAURO"/>
    <n v="156.50814580885236"/>
    <n v="355.44"/>
    <x v="2"/>
    <n v="231.036"/>
    <n v="74.52785419114764"/>
  </r>
  <r>
    <n v="204003"/>
    <s v="MARCHI MARIO"/>
    <n v="294.71731288369352"/>
    <n v="356.86"/>
    <x v="2"/>
    <n v="231.959"/>
    <n v="-62.75831288369352"/>
  </r>
  <r>
    <n v="597941"/>
    <s v="GIUSTI FRANCESCO"/>
    <n v="261.85300617283951"/>
    <n v="357.04"/>
    <x v="2"/>
    <n v="232.07600000000002"/>
    <n v="-29.777006172839492"/>
  </r>
  <r>
    <n v="972751"/>
    <s v="ZOOMAX SRL"/>
    <n v="265.3063426174333"/>
    <n v="357.6"/>
    <x v="2"/>
    <n v="232.44000000000003"/>
    <n v="-32.866342617433276"/>
  </r>
  <r>
    <n v="203321"/>
    <s v="MAZZI ANGELO"/>
    <n v="293.33470986460344"/>
    <n v="358.26"/>
    <x v="2"/>
    <n v="232.869"/>
    <n v="-60.46570986460344"/>
  </r>
  <r>
    <n v="5029"/>
    <s v="ATTADEMO ALDO"/>
    <n v="281.03730042218388"/>
    <n v="358.68"/>
    <x v="2"/>
    <n v="233.14200000000002"/>
    <n v="-47.895300422183851"/>
  </r>
  <r>
    <n v="945003"/>
    <s v="CAMPIOLI ARNALDO"/>
    <n v="246.40071802239905"/>
    <n v="359.01"/>
    <x v="2"/>
    <n v="233.35650000000001"/>
    <n v="-13.044218022399036"/>
  </r>
  <r>
    <n v="19390"/>
    <s v="IORIO TERESA MARIA"/>
    <n v="258.94688659793815"/>
    <n v="360.1"/>
    <x v="2"/>
    <n v="234.06500000000003"/>
    <n v="-24.88188659793812"/>
  </r>
  <r>
    <n v="207650"/>
    <s v="ZAVATTA MARILENA"/>
    <n v="238.14979289880699"/>
    <n v="361.71"/>
    <x v="2"/>
    <n v="235.11150000000001"/>
    <n v="-3.0382928988069864"/>
  </r>
  <r>
    <n v="30538"/>
    <s v="SPRUZZI S.R.L."/>
    <n v="164.23904580152671"/>
    <n v="362.1"/>
    <x v="2"/>
    <n v="235.36500000000001"/>
    <n v="71.125954198473295"/>
  </r>
  <r>
    <n v="880384"/>
    <s v="GOLINELLI LUCIANA"/>
    <n v="220.83015463917525"/>
    <n v="363.43"/>
    <x v="2"/>
    <n v="236.2295"/>
    <n v="15.399345360824753"/>
  </r>
  <r>
    <n v="532392"/>
    <s v="PEDERZINI LAURA"/>
    <n v="293.55814473684211"/>
    <n v="364.54"/>
    <x v="2"/>
    <n v="236.95100000000002"/>
    <n v="-56.607144736842088"/>
  </r>
  <r>
    <n v="641603"/>
    <s v="GIANNINI ALESSANDRO"/>
    <n v="288.12"/>
    <n v="364.55"/>
    <x v="2"/>
    <n v="236.95750000000001"/>
    <n v="-51.162499999999994"/>
  </r>
  <r>
    <n v="853157"/>
    <s v="GIGLIOLI GRAZIA"/>
    <n v="275.48335072323567"/>
    <n v="365.48"/>
    <x v="2"/>
    <n v="237.56200000000001"/>
    <n v="-37.921350723235662"/>
  </r>
  <r>
    <n v="941791"/>
    <s v="CARLETTI CARLA"/>
    <n v="311.80154228855719"/>
    <n v="366.8"/>
    <x v="2"/>
    <n v="238.42000000000002"/>
    <n v="-73.381542288557171"/>
  </r>
  <r>
    <n v="602399"/>
    <s v="EL ABDELLAOUI SOUFIANE"/>
    <n v="208.38195987654319"/>
    <n v="367.39"/>
    <x v="2"/>
    <n v="238.80349999999999"/>
    <n v="30.421540123456793"/>
  </r>
  <r>
    <n v="911408"/>
    <s v="COSTR.EDILI BARALDINI QUIRINO SPA"/>
    <n v="287.86408545030071"/>
    <n v="368.62"/>
    <x v="2"/>
    <n v="239.60300000000001"/>
    <n v="-48.261085450300698"/>
  </r>
  <r>
    <n v="21579"/>
    <s v="NAPOLI MATTEO"/>
    <n v="196.62021276595743"/>
    <n v="371.29"/>
    <x v="2"/>
    <n v="241.33850000000001"/>
    <n v="44.718287234042577"/>
  </r>
  <r>
    <n v="92692"/>
    <s v="BONOMI ROSSANA"/>
    <n v="308.72277578158588"/>
    <n v="379.63"/>
    <x v="2"/>
    <n v="246.7595"/>
    <n v="-61.963275781585878"/>
  </r>
  <r>
    <n v="135416"/>
    <s v="GUALDI MARZIO"/>
    <n v="287.79955090342969"/>
    <n v="384.14"/>
    <x v="2"/>
    <n v="249.691"/>
    <n v="-38.108550903429688"/>
  </r>
  <r>
    <n v="952537"/>
    <s v="GALAVERNA ANGELO"/>
    <n v="305.91593023255814"/>
    <n v="384.6"/>
    <x v="2"/>
    <n v="249.99000000000004"/>
    <n v="-55.925930232558102"/>
  </r>
  <r>
    <n v="217089"/>
    <s v="casarini severino"/>
    <n v="256.8246228239845"/>
    <n v="385.14"/>
    <x v="2"/>
    <n v="250.34100000000001"/>
    <n v="-6.48362282398449"/>
  </r>
  <r>
    <n v="157853"/>
    <s v="SALARDI PATRIZIA"/>
    <n v="288.55411992263055"/>
    <n v="387.85"/>
    <x v="2"/>
    <n v="252.10250000000002"/>
    <n v="-36.451619922630528"/>
  </r>
  <r>
    <n v="224796"/>
    <s v="GIANISELLA FERNANDO"/>
    <n v="326.66245647969049"/>
    <n v="391.69"/>
    <x v="2"/>
    <n v="254.5985"/>
    <n v="-72.063956479690489"/>
  </r>
  <r>
    <n v="530517"/>
    <s v="BABOU AHMED"/>
    <n v="316.12637860082305"/>
    <n v="392.43"/>
    <x v="2"/>
    <n v="255.07950000000002"/>
    <n v="-61.046878600823021"/>
  </r>
  <r>
    <n v="983969"/>
    <s v="SETTI MASSIMO"/>
    <n v="269.30999999999995"/>
    <n v="394.31"/>
    <x v="2"/>
    <n v="256.30150000000003"/>
    <n v="-13.008499999999913"/>
  </r>
  <r>
    <n v="222349"/>
    <s v="VALENTINI FABRIZIO"/>
    <n v="184.23235176764865"/>
    <n v="395.42"/>
    <x v="2"/>
    <n v="257.02300000000002"/>
    <n v="72.790648232351373"/>
  </r>
  <r>
    <n v="105213"/>
    <s v="BASSOLI SERGIO"/>
    <n v="328.04080910852713"/>
    <n v="396.89"/>
    <x v="2"/>
    <n v="257.9785"/>
    <n v="-70.062309108527131"/>
  </r>
  <r>
    <n v="219179"/>
    <s v="COND. DELLE ROSE"/>
    <n v="145.21501080896576"/>
    <n v="397.36"/>
    <x v="2"/>
    <n v="258.28399999999999"/>
    <n v="113.06898919103423"/>
  </r>
  <r>
    <n v="853546"/>
    <s v="CALANCA SILVIO"/>
    <n v="336.12461855670102"/>
    <n v="397.45"/>
    <x v="2"/>
    <n v="258.34250000000003"/>
    <n v="-77.782118556700993"/>
  </r>
  <r>
    <n v="608058"/>
    <s v="RENDA SEBASTIANO"/>
    <n v="312.07932414698166"/>
    <n v="398"/>
    <x v="2"/>
    <n v="258.7"/>
    <n v="-53.379324146981673"/>
  </r>
  <r>
    <n v="122072"/>
    <s v="BERGONZINI RENZO"/>
    <n v="317.24881395348837"/>
    <n v="399.15"/>
    <x v="2"/>
    <n v="259.44749999999999"/>
    <n v="-57.801313953488375"/>
  </r>
  <r>
    <n v="134753"/>
    <s v="SILVESTRO DOMENICO"/>
    <n v="273.75772727272727"/>
    <n v="402.62"/>
    <x v="2"/>
    <n v="261.70300000000003"/>
    <n v="-12.054727272727234"/>
  </r>
  <r>
    <n v="998526"/>
    <s v="DALVECCHIO DAVIDE"/>
    <n v="242.80155279335634"/>
    <n v="403.63"/>
    <x v="2"/>
    <n v="262.35950000000003"/>
    <n v="19.557947206643689"/>
  </r>
  <r>
    <n v="849454"/>
    <s v="FERRARI DORIANO"/>
    <n v="329.73469632352942"/>
    <n v="409.18"/>
    <x v="2"/>
    <n v="265.96700000000004"/>
    <n v="-63.767696323529378"/>
  </r>
  <r>
    <n v="15434"/>
    <s v="CROTTI VINCENZO"/>
    <n v="316.63291860465119"/>
    <n v="411.36"/>
    <x v="2"/>
    <n v="267.38400000000001"/>
    <n v="-49.24891860465118"/>
  </r>
  <r>
    <n v="557113"/>
    <s v="ASTOLFI MARCO"/>
    <n v="328.61747079439255"/>
    <n v="413.6"/>
    <x v="2"/>
    <n v="268.84000000000003"/>
    <n v="-59.777470794392514"/>
  </r>
  <r>
    <n v="56759"/>
    <s v="GIEMME SRL"/>
    <n v="351.10175149844162"/>
    <n v="415.64"/>
    <x v="2"/>
    <n v="270.166"/>
    <n v="-80.935751498441618"/>
  </r>
  <r>
    <n v="143140"/>
    <s v="GRADELLINI SILVIO"/>
    <n v="270.92905038759687"/>
    <n v="420.31"/>
    <x v="2"/>
    <n v="273.20150000000001"/>
    <n v="2.2724496124031361"/>
  </r>
  <r>
    <n v="4397"/>
    <s v="ARMILLI MARIA PIA"/>
    <n v="347.77679883945842"/>
    <n v="427.74"/>
    <x v="2"/>
    <n v="278.03100000000001"/>
    <n v="-69.745798839458416"/>
  </r>
  <r>
    <n v="79624"/>
    <s v="UNIONE DELLE TERRE D'ARGINE"/>
    <n v="265.66917655786352"/>
    <n v="428.27"/>
    <x v="2"/>
    <n v="278.37549999999999"/>
    <n v="12.706323442136465"/>
  </r>
  <r>
    <n v="561133"/>
    <s v="HABITAT DI COSTA ORLANDI SRL"/>
    <n v="154.15098646034812"/>
    <n v="430.13"/>
    <x v="2"/>
    <n v="279.58449999999999"/>
    <n v="125.43351353965187"/>
  </r>
  <r>
    <n v="145874"/>
    <s v="PRANDI SIMONA"/>
    <n v="320.20703488372089"/>
    <n v="431.45"/>
    <x v="2"/>
    <n v="280.4425"/>
    <n v="-39.764534883720899"/>
  </r>
  <r>
    <n v="21295"/>
    <s v="GUIDETTI LARA"/>
    <n v="313.62855899419731"/>
    <n v="433.69"/>
    <x v="2"/>
    <n v="281.89850000000001"/>
    <n v="-31.730058994197293"/>
  </r>
  <r>
    <n v="943931"/>
    <s v="MONTANINI PAOLO"/>
    <n v="329.6836929423323"/>
    <n v="436.3"/>
    <x v="2"/>
    <n v="283.59500000000003"/>
    <n v="-46.088692942332273"/>
  </r>
  <r>
    <n v="528723"/>
    <s v="ARTIOLI ROSSANO"/>
    <n v="384.51848543689317"/>
    <n v="438.15"/>
    <x v="2"/>
    <n v="284.79750000000001"/>
    <n v="-99.720985436893159"/>
  </r>
  <r>
    <n v="26441"/>
    <s v="CONDOMINIO LE GEMELLE A"/>
    <n v="75.203436213991779"/>
    <n v="438.16"/>
    <x v="2"/>
    <n v="284.80400000000003"/>
    <n v="209.60056378600825"/>
  </r>
  <r>
    <n v="571613"/>
    <s v="BURALI GRAZIANO"/>
    <n v="387.78736472819219"/>
    <n v="439.65"/>
    <x v="2"/>
    <n v="285.77249999999998"/>
    <n v="-102.01486472819221"/>
  </r>
  <r>
    <n v="503580"/>
    <s v="PICCINATO ELENA ARPALICE"/>
    <n v="320.60112002591501"/>
    <n v="439.84"/>
    <x v="2"/>
    <n v="285.89600000000002"/>
    <n v="-34.705120025914994"/>
  </r>
  <r>
    <n v="832867"/>
    <s v="PALTRINIERI GERMANA"/>
    <n v="269.12783505154641"/>
    <n v="440.35"/>
    <x v="2"/>
    <n v="286.22750000000002"/>
    <n v="17.099664948453608"/>
  </r>
  <r>
    <n v="973522"/>
    <s v="TROTTA MARIA CARMELA"/>
    <n v="343.45565996847915"/>
    <n v="440.56"/>
    <x v="2"/>
    <n v="286.36400000000003"/>
    <n v="-57.091659968479121"/>
  </r>
  <r>
    <n v="72367"/>
    <s v="ACCESSORI PARADISI BARBARA"/>
    <n v="316.41000000000003"/>
    <n v="452.83"/>
    <x v="2"/>
    <n v="294.33949999999999"/>
    <n v="-22.070500000000038"/>
  </r>
  <r>
    <n v="515500"/>
    <s v="ORI EGIDIA"/>
    <n v="172.69148936170211"/>
    <n v="454.14"/>
    <x v="2"/>
    <n v="295.19099999999997"/>
    <n v="122.49951063829786"/>
  </r>
  <r>
    <n v="982027"/>
    <s v="BROINI MARIO"/>
    <n v="247.35420475319927"/>
    <n v="455.42"/>
    <x v="2"/>
    <n v="296.02300000000002"/>
    <n v="48.668795246800755"/>
  </r>
  <r>
    <n v="533308"/>
    <s v="BONFATTI ALFEA"/>
    <n v="402.40966033601165"/>
    <n v="455.43"/>
    <x v="2"/>
    <n v="296.02950000000004"/>
    <n v="-106.38016033601161"/>
  </r>
  <r>
    <n v="846324"/>
    <s v="SGARBI LINO"/>
    <n v="374.32307098765432"/>
    <n v="458.05"/>
    <x v="2"/>
    <n v="297.73250000000002"/>
    <n v="-76.590570987654303"/>
  </r>
  <r>
    <n v="851881"/>
    <s v="PLESSI FRANCESCA"/>
    <n v="383.92076923076922"/>
    <n v="460.47"/>
    <x v="2"/>
    <n v="299.30550000000005"/>
    <n v="-84.615269230769172"/>
  </r>
  <r>
    <n v="519734"/>
    <s v="CONSORZIO AGRARIO DELL'EMILIA"/>
    <n v="317.04472222222222"/>
    <n v="468.46"/>
    <x v="2"/>
    <n v="304.49900000000002"/>
    <n v="-12.545722222222196"/>
  </r>
  <r>
    <n v="605326"/>
    <s v="COND. LAGO DI BRACCIANO"/>
    <n v="267.43656976744182"/>
    <n v="473.75"/>
    <x v="2"/>
    <n v="307.9375"/>
    <n v="40.500930232558176"/>
  </r>
  <r>
    <n v="859892"/>
    <s v="PAGANELLI FRANCO"/>
    <n v="360.69143229166667"/>
    <n v="476.75"/>
    <x v="2"/>
    <n v="309.88749999999999"/>
    <n v="-50.803932291666683"/>
  </r>
  <r>
    <n v="554708"/>
    <s v="BALDELLI MARIA ROSELLA"/>
    <n v="218.73066597835745"/>
    <n v="479.81"/>
    <x v="2"/>
    <n v="311.87650000000002"/>
    <n v="93.145834021642571"/>
  </r>
  <r>
    <n v="147731"/>
    <s v="CIRCOLO ANZIANI BRUNO LOSI"/>
    <n v="243.70988732394366"/>
    <n v="480.39"/>
    <x v="2"/>
    <n v="312.25349999999997"/>
    <n v="68.543612676056313"/>
  </r>
  <r>
    <n v="610404"/>
    <s v="FRASSOLDATI MICHELE E MARCO SNC"/>
    <n v="424.98199999999997"/>
    <n v="488.13"/>
    <x v="2"/>
    <n v="317.28449999999998"/>
    <n v="-107.69749999999999"/>
  </r>
  <r>
    <n v="55489"/>
    <s v="LAMBRUSCHI ALESSANDRA"/>
    <n v="433.81123711340206"/>
    <n v="495.2"/>
    <x v="2"/>
    <n v="321.88"/>
    <n v="-111.93123711340206"/>
  </r>
  <r>
    <n v="82109"/>
    <s v="SERIO COSIMO"/>
    <n v="349.50515151515151"/>
    <n v="496.12"/>
    <x v="2"/>
    <n v="322.47800000000001"/>
    <n v="-27.027151515151502"/>
  </r>
  <r>
    <n v="628810"/>
    <s v="INTERSURGICAL SPA"/>
    <n v="413.11064171122996"/>
    <n v="496.57"/>
    <x v="2"/>
    <n v="322.77050000000003"/>
    <n v="-90.340141711229933"/>
  </r>
  <r>
    <n v="703"/>
    <s v="COND. LE ROSE 1"/>
    <n v="283.92967592592595"/>
    <n v="498.41"/>
    <x v="2"/>
    <n v="323.96650000000005"/>
    <n v="40.036824074074104"/>
  </r>
  <r>
    <n v="624432"/>
    <s v="FERRARI LEA"/>
    <n v="400.32414150817931"/>
    <n v="500.78"/>
    <x v="2"/>
    <n v="325.50700000000001"/>
    <n v="-74.817141508179304"/>
  </r>
  <r>
    <n v="145029"/>
    <s v="FRATELLI BELLOCCHI SRL"/>
    <n v="418.59830867686173"/>
    <n v="501.82"/>
    <x v="2"/>
    <n v="326.18299999999999"/>
    <n v="-92.415308676861741"/>
  </r>
  <r>
    <n v="61981"/>
    <s v="AZ. AGR. PRATO VERDE SOCIETA' AGRICOLA"/>
    <n v="230.06352898550722"/>
    <n v="506.43"/>
    <x v="2"/>
    <n v="329.17950000000002"/>
    <n v="99.1159710144928"/>
  </r>
  <r>
    <n v="203289"/>
    <s v="MAGNONI GUIDO"/>
    <n v="417.13047844344902"/>
    <n v="507.88"/>
    <x v="2"/>
    <n v="330.12200000000001"/>
    <n v="-87.008478443449008"/>
  </r>
  <r>
    <n v="41413"/>
    <s v="DALLAVALLE DANIELA"/>
    <n v="367.80492810927393"/>
    <n v="509.23"/>
    <x v="2"/>
    <n v="330.99950000000001"/>
    <n v="-36.805428109273919"/>
  </r>
  <r>
    <n v="882010"/>
    <s v="VINCENZI MIRCO"/>
    <n v="431.89600515463917"/>
    <n v="509.45"/>
    <x v="2"/>
    <n v="331.14249999999998"/>
    <n v="-100.75350515463919"/>
  </r>
  <r>
    <n v="946375"/>
    <s v="MALAGOLI PAOLA"/>
    <n v="398.73658506796943"/>
    <n v="509.49"/>
    <x v="2"/>
    <n v="331.16849999999999"/>
    <n v="-67.568085067969434"/>
  </r>
  <r>
    <n v="7234"/>
    <s v="AGOSTINELLO MICHELE"/>
    <n v="394.87133323095821"/>
    <n v="511.61"/>
    <x v="2"/>
    <n v="332.54650000000004"/>
    <n v="-62.324833230958177"/>
  </r>
  <r>
    <n v="992372"/>
    <s v="SABBADINI SANDRO"/>
    <n v="110.73373507805326"/>
    <n v="516.22"/>
    <x v="2"/>
    <n v="335.54300000000001"/>
    <n v="224.80926492194675"/>
  </r>
  <r>
    <n v="902174"/>
    <s v="MAZERTI VALERIA"/>
    <n v="422.98608248344965"/>
    <n v="518.35"/>
    <x v="2"/>
    <n v="336.92750000000001"/>
    <n v="-86.058582483449641"/>
  </r>
  <r>
    <n v="944248"/>
    <s v="MARTINELLI IVO OMER MAURA"/>
    <n v="382.47241779497097"/>
    <n v="518.38"/>
    <x v="2"/>
    <n v="336.947"/>
    <n v="-45.525417794970963"/>
  </r>
  <r>
    <n v="27076"/>
    <s v="CONDOMINIO MASCAGNI 1"/>
    <n v="354.75775908119658"/>
    <n v="520.73"/>
    <x v="2"/>
    <n v="338.47450000000003"/>
    <n v="-16.283259081196547"/>
  </r>
  <r>
    <n v="214140"/>
    <s v="SILVESTRO DOMENICO"/>
    <n v="416.66702859072927"/>
    <n v="526.52"/>
    <x v="2"/>
    <n v="342.238"/>
    <n v="-74.429028590729274"/>
  </r>
  <r>
    <n v="953532"/>
    <s v="MARTINELLI GUIDETTA"/>
    <n v="409.64499032882009"/>
    <n v="527.34"/>
    <x v="2"/>
    <n v="342.77100000000002"/>
    <n v="-66.873990328820071"/>
  </r>
  <r>
    <n v="39547"/>
    <s v="ZAPPOLI SELENA"/>
    <n v="86.295282331511885"/>
    <n v="528.01"/>
    <x v="2"/>
    <n v="343.20650000000001"/>
    <n v="256.91121766848812"/>
  </r>
  <r>
    <n v="38302"/>
    <s v="MANZINI MONICA"/>
    <n v="430.53260869565219"/>
    <n v="529.30999999999995"/>
    <x v="2"/>
    <n v="344.05149999999998"/>
    <n v="-86.48110869565221"/>
  </r>
  <r>
    <n v="206365"/>
    <s v="CONDOMINIO S. LUCA"/>
    <n v="200.55669729206954"/>
    <n v="530.37"/>
    <x v="2"/>
    <n v="344.7405"/>
    <n v="144.18380270793045"/>
  </r>
  <r>
    <n v="871233"/>
    <s v="BOFFARDI LUIGI"/>
    <n v="403.17186296881397"/>
    <n v="532.14"/>
    <x v="2"/>
    <n v="345.89100000000002"/>
    <n v="-57.280862968813949"/>
  </r>
  <r>
    <n v="624927"/>
    <s v="ZOTTOLI LUIGI"/>
    <n v="418.98790888511604"/>
    <n v="537.13"/>
    <x v="2"/>
    <n v="349.1345"/>
    <n v="-69.853408885116039"/>
  </r>
  <r>
    <n v="966615"/>
    <s v="CONDOMINIO BOVES  85"/>
    <n v="255.02353618421057"/>
    <n v="537.64"/>
    <x v="2"/>
    <n v="349.46600000000001"/>
    <n v="94.442463815789438"/>
  </r>
  <r>
    <n v="610942"/>
    <s v="NUOVO BAR DI JIN XIAOLE"/>
    <n v="452.60167635658917"/>
    <n v="549.32000000000005"/>
    <x v="2"/>
    <n v="357.05800000000005"/>
    <n v="-95.543676356589117"/>
  </r>
  <r>
    <n v="20268"/>
    <s v="DONINI FRANCA"/>
    <n v="426.4581835564054"/>
    <n v="550.20000000000005"/>
    <x v="2"/>
    <n v="357.63000000000005"/>
    <n v="-68.828183556405349"/>
  </r>
  <r>
    <n v="201569"/>
    <s v="CONDOMINIO VIA ASTURIE"/>
    <n v="401.23649709302327"/>
    <n v="555.25"/>
    <x v="2"/>
    <n v="360.91250000000002"/>
    <n v="-40.323997093023252"/>
  </r>
  <r>
    <n v="621058"/>
    <s v="CONDOMINIO ORCHIDEA"/>
    <n v="266.67097826086956"/>
    <n v="559.94000000000005"/>
    <x v="2"/>
    <n v="363.96100000000007"/>
    <n v="97.290021739130509"/>
  </r>
  <r>
    <n v="22102"/>
    <s v="VARINI ROBERTO"/>
    <n v="462.48210526315791"/>
    <n v="560.78"/>
    <x v="2"/>
    <n v="364.50700000000001"/>
    <n v="-97.9751052631579"/>
  </r>
  <r>
    <n v="47454"/>
    <s v="MARTINELLI CAROLINA"/>
    <n v="282.43451428571427"/>
    <n v="561.47"/>
    <x v="2"/>
    <n v="364.95550000000003"/>
    <n v="82.520985714285757"/>
  </r>
  <r>
    <n v="122300"/>
    <s v="BELLAROSA ANNA "/>
    <n v="437.75185077519382"/>
    <n v="561.89"/>
    <x v="2"/>
    <n v="365.2285"/>
    <n v="-72.523350775193819"/>
  </r>
  <r>
    <n v="852889"/>
    <s v="FREGNI ARNALDO"/>
    <n v="498.69832989690718"/>
    <n v="562.14"/>
    <x v="2"/>
    <n v="365.39100000000002"/>
    <n v="-133.30732989690716"/>
  </r>
  <r>
    <n v="543050"/>
    <s v="GUAGLIUMI DAVIDE"/>
    <n v="438.24457317073171"/>
    <n v="565.25"/>
    <x v="2"/>
    <n v="367.41250000000002"/>
    <n v="-70.83207317073169"/>
  </r>
  <r>
    <n v="955314"/>
    <s v="TRALDI NARDO"/>
    <n v="441.04661508704066"/>
    <n v="572.29999999999995"/>
    <x v="2"/>
    <n v="371.995"/>
    <n v="-69.051615087040659"/>
  </r>
  <r>
    <n v="983975"/>
    <s v="MESCHIERI STEFANO"/>
    <n v="251.32694363384445"/>
    <n v="574.63"/>
    <x v="2"/>
    <n v="373.5095"/>
    <n v="122.18255636615555"/>
  </r>
  <r>
    <n v="60355"/>
    <s v="PREGNOLATO DAVIDE"/>
    <n v="491.48932926829264"/>
    <n v="590.03"/>
    <x v="2"/>
    <n v="383.51949999999999"/>
    <n v="-107.96982926829264"/>
  </r>
  <r>
    <n v="590123"/>
    <s v="VELLANI GIAN MARCO"/>
    <n v="499.94340425531914"/>
    <n v="591.16999999999996"/>
    <x v="2"/>
    <n v="384.26049999999998"/>
    <n v="-115.68290425531916"/>
  </r>
  <r>
    <n v="518428"/>
    <s v="D'ANIELLO MARIA"/>
    <n v="474.65923460390673"/>
    <n v="598.64"/>
    <x v="2"/>
    <n v="389.11599999999999"/>
    <n v="-85.54323460390674"/>
  </r>
  <r>
    <n v="538949"/>
    <s v="OT SRL"/>
    <n v="508.45617468214482"/>
    <n v="598.84"/>
    <x v="2"/>
    <n v="389.24600000000004"/>
    <n v="-119.21017468214478"/>
  </r>
  <r>
    <n v="891123"/>
    <s v="BARONI ANNA"/>
    <n v="516.35820696721305"/>
    <n v="603.11"/>
    <x v="2"/>
    <n v="392.0215"/>
    <n v="-124.33670696721305"/>
  </r>
  <r>
    <n v="974300"/>
    <s v="SGARBI DENNI"/>
    <n v="494.29614166973664"/>
    <n v="604.32000000000005"/>
    <x v="2"/>
    <n v="392.80800000000005"/>
    <n v="-101.48814166973659"/>
  </r>
  <r>
    <n v="519181"/>
    <s v="STEFIM S.R.L."/>
    <n v="516.07919191919189"/>
    <n v="605.63"/>
    <x v="2"/>
    <n v="393.65950000000004"/>
    <n v="-122.41969191919185"/>
  </r>
  <r>
    <n v="569650"/>
    <s v="RICAMIFICIO TREMILA DI YE XIAOCUI"/>
    <n v="222.40003070910109"/>
    <n v="607.73"/>
    <x v="2"/>
    <n v="395.02450000000005"/>
    <n v="172.62446929089896"/>
  </r>
  <r>
    <n v="50425"/>
    <s v="ZANFI PIER LUIGI"/>
    <n v="465.70821756551868"/>
    <n v="610.05999999999995"/>
    <x v="2"/>
    <n v="396.53899999999999"/>
    <n v="-69.169217565518693"/>
  </r>
  <r>
    <n v="144918"/>
    <s v="GOVI ANGELO"/>
    <n v="301.55978723404246"/>
    <n v="616.9"/>
    <x v="2"/>
    <n v="400.98500000000001"/>
    <n v="99.425212765957554"/>
  </r>
  <r>
    <n v="210871"/>
    <s v="MORSELLI ANGELA"/>
    <n v="391.25313253012052"/>
    <n v="621.33000000000004"/>
    <x v="2"/>
    <n v="403.86450000000002"/>
    <n v="12.611367469879497"/>
  </r>
  <r>
    <n v="46887"/>
    <s v="GRANDANI BRUNA"/>
    <n v="477.56801645338214"/>
    <n v="625.97"/>
    <x v="2"/>
    <n v="406.88050000000004"/>
    <n v="-70.687516453382102"/>
  </r>
  <r>
    <n v="946367"/>
    <s v="CERE' LUCIANO"/>
    <n v="518.73581395348845"/>
    <n v="627.66999999999996"/>
    <x v="2"/>
    <n v="407.9855"/>
    <n v="-110.75031395348844"/>
  </r>
  <r>
    <n v="105079"/>
    <s v="SARTI ZOE"/>
    <n v="519.82531914893616"/>
    <n v="633.22"/>
    <x v="2"/>
    <n v="411.59300000000002"/>
    <n v="-108.23231914893614"/>
  </r>
  <r>
    <n v="576642"/>
    <s v="AAP AGENZIA ASTE PUBBLICHE PERLA  SRL"/>
    <n v="542.04965265082274"/>
    <n v="633.64"/>
    <x v="2"/>
    <n v="411.86599999999999"/>
    <n v="-130.18365265082275"/>
  </r>
  <r>
    <n v="932895"/>
    <s v="malagoli alfredo"/>
    <n v="498.85442823753459"/>
    <n v="635.92999999999995"/>
    <x v="2"/>
    <n v="413.35449999999997"/>
    <n v="-85.499928237534618"/>
  </r>
  <r>
    <n v="624185"/>
    <s v="TETIANICI ANNA"/>
    <n v="482.03948051948049"/>
    <n v="637.11"/>
    <x v="2"/>
    <n v="414.12150000000003"/>
    <n v="-67.917980519480466"/>
  </r>
  <r>
    <n v="624143"/>
    <s v="PIVETTI LUCA"/>
    <n v="491.31632152588554"/>
    <n v="638.80999999999995"/>
    <x v="2"/>
    <n v="415.22649999999999"/>
    <n v="-76.089821525885554"/>
  </r>
  <r>
    <n v="628781"/>
    <s v="GIOCOLANO ELVIRA"/>
    <n v="579.46742537313435"/>
    <n v="652.97"/>
    <x v="2"/>
    <n v="424.43050000000005"/>
    <n v="-155.0369253731343"/>
  </r>
  <r>
    <n v="911858"/>
    <s v="CAPELLI CORRADO"/>
    <n v="528.70373191012482"/>
    <n v="653.32000000000005"/>
    <x v="2"/>
    <n v="424.65800000000007"/>
    <n v="-104.04573191012474"/>
  </r>
  <r>
    <n v="602975"/>
    <s v="PASTICCERIA IVAN DI BARBANTI MARCO"/>
    <n v="398.93944329896908"/>
    <n v="655.6"/>
    <x v="2"/>
    <n v="426.14000000000004"/>
    <n v="27.200556701030962"/>
  </r>
  <r>
    <n v="214035"/>
    <s v="HABITAT DI COSTA ORLANDI SRL"/>
    <n v="344.82926499032885"/>
    <n v="659.46"/>
    <x v="2"/>
    <n v="428.64900000000006"/>
    <n v="83.819735009671206"/>
  </r>
  <r>
    <n v="531213"/>
    <s v="VELVET ITALIA SRL"/>
    <n v="539.08100902643457"/>
    <n v="660.25"/>
    <x v="2"/>
    <n v="429.16250000000002"/>
    <n v="-109.91850902643455"/>
  </r>
  <r>
    <n v="516906"/>
    <s v="SAVIOLI CARLA"/>
    <n v="550.6634226804124"/>
    <n v="663.34"/>
    <x v="2"/>
    <n v="431.17100000000005"/>
    <n v="-119.49242268041235"/>
  </r>
  <r>
    <n v="555524"/>
    <s v="CORVINO RAFFAELA"/>
    <n v="517.6201837524178"/>
    <n v="663.78"/>
    <x v="2"/>
    <n v="431.45699999999999"/>
    <n v="-86.163183752417808"/>
  </r>
  <r>
    <n v="860124"/>
    <s v="SALVIOLI ORAZIO"/>
    <n v="550.86438133874231"/>
    <n v="665.57"/>
    <x v="2"/>
    <n v="432.62050000000005"/>
    <n v="-118.24388133874226"/>
  </r>
  <r>
    <n v="900176"/>
    <s v="BAZZI FABRIZIO"/>
    <n v="566.17421052631585"/>
    <n v="670.96"/>
    <x v="2"/>
    <n v="436.12400000000002"/>
    <n v="-130.05021052631582"/>
  </r>
  <r>
    <n v="569607"/>
    <s v="BASCHIERI CLAUDIO"/>
    <n v="549.97103102189783"/>
    <n v="671.65"/>
    <x v="2"/>
    <n v="436.57249999999999"/>
    <n v="-113.39853102189784"/>
  </r>
  <r>
    <n v="219148"/>
    <s v="FILIPPINI ALDO"/>
    <n v="335.01767395626251"/>
    <n v="688.18"/>
    <x v="2"/>
    <n v="447.31700000000001"/>
    <n v="112.29932604373749"/>
  </r>
  <r>
    <n v="953038"/>
    <s v="FAGGION ROBERTO"/>
    <n v="567.30186046511631"/>
    <n v="690.13"/>
    <x v="2"/>
    <n v="448.58449999999999"/>
    <n v="-118.71736046511631"/>
  </r>
  <r>
    <n v="31285"/>
    <s v="GOLDONI MONICA"/>
    <n v="591.12912791317513"/>
    <n v="693.92"/>
    <x v="2"/>
    <n v="451.048"/>
    <n v="-140.08112791317512"/>
  </r>
  <r>
    <n v="8784"/>
    <s v="ROSSI ILARIA"/>
    <n v="529.82936014625227"/>
    <n v="694.72"/>
    <x v="2"/>
    <n v="451.56800000000004"/>
    <n v="-78.26136014625223"/>
  </r>
  <r>
    <n v="987235"/>
    <s v="FURINI ANDREA"/>
    <n v="589.62390374331551"/>
    <n v="700.99"/>
    <x v="2"/>
    <n v="455.64350000000002"/>
    <n v="-133.98040374331549"/>
  </r>
  <r>
    <n v="962684"/>
    <s v="FRIGNANI GABRIELLA"/>
    <n v="601.57338056680169"/>
    <n v="719.09"/>
    <x v="2"/>
    <n v="467.40850000000006"/>
    <n v="-134.16488056680163"/>
  </r>
  <r>
    <n v="999395"/>
    <s v="CONSORZIO AGRARIO DELL'EMILIA"/>
    <n v="559.40367391992686"/>
    <n v="730.16"/>
    <x v="2"/>
    <n v="474.60399999999998"/>
    <n v="-84.799673919926875"/>
  </r>
  <r>
    <n v="591775"/>
    <s v="G.T. SERVICE SrL"/>
    <n v="504.54922153889851"/>
    <n v="734.68"/>
    <x v="2"/>
    <n v="477.54199999999997"/>
    <n v="-27.007221538898534"/>
  </r>
  <r>
    <n v="850022"/>
    <s v="GAVIOLI EURO"/>
    <n v="486.62670267489716"/>
    <n v="737.68"/>
    <x v="2"/>
    <n v="479.49199999999996"/>
    <n v="-7.1347026748971984"/>
  </r>
  <r>
    <n v="592255"/>
    <s v="FRANCHINI RENATA"/>
    <n v="626.4219175257731"/>
    <n v="738.05"/>
    <x v="2"/>
    <n v="479.73249999999996"/>
    <n v="-146.68941752577314"/>
  </r>
  <r>
    <n v="860607"/>
    <s v="BELLOTTI GIULIANA"/>
    <n v="478.55175411522634"/>
    <n v="740.49"/>
    <x v="2"/>
    <n v="481.31850000000003"/>
    <n v="2.7667458847736839"/>
  </r>
  <r>
    <n v="213799"/>
    <s v="VELLANI ERMANNO/COND. ROMITA B"/>
    <n v="126.24524116881696"/>
    <n v="764.54"/>
    <x v="2"/>
    <n v="496.95099999999996"/>
    <n v="370.705758831183"/>
  </r>
  <r>
    <n v="606797"/>
    <s v="CONDOMINIO VIA VERDI 19"/>
    <n v="650.1726258205689"/>
    <n v="772.79"/>
    <x v="2"/>
    <n v="502.31349999999998"/>
    <n v="-147.85912582056892"/>
  </r>
  <r>
    <n v="853867"/>
    <s v="RUFFATO FRANCO"/>
    <n v="573.87028292181071"/>
    <n v="774.1"/>
    <x v="2"/>
    <n v="503.16500000000002"/>
    <n v="-70.705282921810692"/>
  </r>
  <r>
    <n v="945002"/>
    <s v="CARRETTI MAURO"/>
    <n v="596.75928571428574"/>
    <n v="778.6"/>
    <x v="2"/>
    <n v="506.09000000000003"/>
    <n v="-90.669285714285706"/>
  </r>
  <r>
    <n v="37637"/>
    <s v="BULGARELLI GABRIELLA"/>
    <n v="607.18150519031144"/>
    <n v="779.6"/>
    <x v="2"/>
    <n v="506.74"/>
    <n v="-100.44150519031143"/>
  </r>
  <r>
    <n v="854386"/>
    <s v="comune di cavezzo- campo sportivo"/>
    <n v="651.19485433480077"/>
    <n v="780.59"/>
    <x v="2"/>
    <n v="507.38350000000003"/>
    <n v="-143.81135433480074"/>
  </r>
  <r>
    <n v="954760"/>
    <s v="NIGRELLI ANSELMO"/>
    <n v="650.60859758681045"/>
    <n v="784.34"/>
    <x v="2"/>
    <n v="509.82100000000003"/>
    <n v="-140.78759758681042"/>
  </r>
  <r>
    <n v="6687"/>
    <s v="MALAGOLI ROBERTO"/>
    <n v="674.8418618233618"/>
    <n v="792.89"/>
    <x v="2"/>
    <n v="515.37850000000003"/>
    <n v="-159.46336182336177"/>
  </r>
  <r>
    <n v="951337"/>
    <s v="CRETTO CORRADO"/>
    <n v="333.16462704199137"/>
    <n v="794.16"/>
    <x v="2"/>
    <n v="516.20399999999995"/>
    <n v="183.03937295800858"/>
  </r>
  <r>
    <n v="834441"/>
    <s v="LUGLI MARIAN EUSEBIU"/>
    <n v="601.13490721649487"/>
    <n v="807.15"/>
    <x v="2"/>
    <n v="524.64750000000004"/>
    <n v="-76.48740721649483"/>
  </r>
  <r>
    <n v="570853"/>
    <s v="RIGHI RAFFAELLA"/>
    <n v="701.02746527777776"/>
    <n v="828.33"/>
    <x v="2"/>
    <n v="538.41450000000009"/>
    <n v="-162.61296527777768"/>
  </r>
  <r>
    <n v="945190"/>
    <s v="IMMOBILIARE SIMONA SAS"/>
    <n v="735.04"/>
    <n v="837.3"/>
    <x v="2"/>
    <n v="544.245"/>
    <n v="-190.79499999999996"/>
  </r>
  <r>
    <n v="838621"/>
    <s v="VACCARI IVANO"/>
    <n v="710.26189320388346"/>
    <n v="838.37"/>
    <x v="2"/>
    <n v="544.94050000000004"/>
    <n v="-165.32139320388342"/>
  </r>
  <r>
    <n v="39204"/>
    <s v="cond. S. egidio"/>
    <n v="525.28221774193548"/>
    <n v="846.22"/>
    <x v="2"/>
    <n v="550.04300000000001"/>
    <n v="24.760782258064523"/>
  </r>
  <r>
    <n v="117092"/>
    <s v="OLIVA DINO"/>
    <n v="364.86261068665385"/>
    <n v="849.6"/>
    <x v="2"/>
    <n v="552.24"/>
    <n v="187.37738931334616"/>
  </r>
  <r>
    <n v="515495"/>
    <s v="CONDOMINIO CADUTI DEL LAVORO"/>
    <n v="630.73596558317399"/>
    <n v="853.94"/>
    <x v="2"/>
    <n v="555.06100000000004"/>
    <n v="-75.674965583173957"/>
  </r>
  <r>
    <n v="103229"/>
    <s v="BAVUTTI PAOLO"/>
    <n v="655.36894379844966"/>
    <n v="859.53"/>
    <x v="2"/>
    <n v="558.69449999999995"/>
    <n v="-96.674443798449715"/>
  </r>
  <r>
    <n v="854407"/>
    <s v="CONDOMINIO BARBARA"/>
    <n v="561.54034907597531"/>
    <n v="866.23"/>
    <x v="2"/>
    <n v="563.04950000000008"/>
    <n v="1.509150924024766"/>
  </r>
  <r>
    <n v="940574"/>
    <s v="CONDOMINIO GALILEO 2"/>
    <n v="388.40123456790127"/>
    <n v="866.24"/>
    <x v="2"/>
    <n v="563.05600000000004"/>
    <n v="174.65476543209877"/>
  </r>
  <r>
    <n v="933775"/>
    <s v="BORSATTI GOLFARDO"/>
    <n v="756.21204123711345"/>
    <n v="872.94"/>
    <x v="2"/>
    <n v="567.41100000000006"/>
    <n v="-188.8010412371134"/>
  </r>
  <r>
    <n v="852884"/>
    <s v="FERRARINI MONICA"/>
    <n v="656.80707710442141"/>
    <n v="877.23"/>
    <x v="2"/>
    <n v="570.19950000000006"/>
    <n v="-86.607577104421352"/>
  </r>
  <r>
    <n v="870643"/>
    <s v="CHIAROTTI INFISSI SNC"/>
    <n v="760.84838144329899"/>
    <n v="881.13"/>
    <x v="2"/>
    <n v="572.73450000000003"/>
    <n v="-188.11388144329896"/>
  </r>
  <r>
    <n v="945391"/>
    <s v="EQUIPE SERIGRAFICA S.R.L."/>
    <n v="651.34373214285711"/>
    <n v="883.62"/>
    <x v="2"/>
    <n v="574.35300000000007"/>
    <n v="-76.990732142857041"/>
  </r>
  <r>
    <n v="13510"/>
    <s v="RICAMIFICIO IL NODO SNC DI BASSOLI"/>
    <n v="698.45376169246765"/>
    <n v="887.55"/>
    <x v="2"/>
    <n v="576.90750000000003"/>
    <n v="-121.54626169246762"/>
  </r>
  <r>
    <n v="217975"/>
    <s v="VERRINI VILMA"/>
    <n v="732.63226305609282"/>
    <n v="891.89"/>
    <x v="2"/>
    <n v="579.72850000000005"/>
    <n v="-152.90376305609277"/>
  </r>
  <r>
    <n v="560555"/>
    <s v="LUGLI ANDINO"/>
    <n v="747.78883720930241"/>
    <n v="892.99"/>
    <x v="2"/>
    <n v="580.44349999999997"/>
    <n v="-167.34533720930244"/>
  </r>
  <r>
    <n v="853391"/>
    <s v="MORSELLI ROSALIA"/>
    <n v="702.08169753086418"/>
    <n v="894.21"/>
    <x v="2"/>
    <n v="581.23650000000009"/>
    <n v="-120.84519753086408"/>
  </r>
  <r>
    <n v="88083"/>
    <s v="MOLA CATERINA"/>
    <n v="727.42016695451923"/>
    <n v="900.88"/>
    <x v="2"/>
    <n v="585.572"/>
    <n v="-141.84816695451923"/>
  </r>
  <r>
    <n v="126017"/>
    <s v="ZAVATTA FLAVIO"/>
    <n v="724.37727272727261"/>
    <n v="901"/>
    <x v="2"/>
    <n v="585.65"/>
    <n v="-138.72727272727263"/>
  </r>
  <r>
    <n v="838314"/>
    <s v="BULGARELLI MASSIMO"/>
    <n v="767.30554269547326"/>
    <n v="907.35"/>
    <x v="2"/>
    <n v="589.77750000000003"/>
    <n v="-177.52804269547323"/>
  </r>
  <r>
    <n v="993442"/>
    <s v="PUVIANI MARIA GIUSEPPINA"/>
    <n v="765.73349770642199"/>
    <n v="911.36"/>
    <x v="2"/>
    <n v="592.38400000000001"/>
    <n v="-173.34949770642197"/>
  </r>
  <r>
    <n v="962737"/>
    <s v="ZAPPOLI ERMANNO"/>
    <n v="755.38952022545288"/>
    <n v="914.42"/>
    <x v="2"/>
    <n v="594.37300000000005"/>
    <n v="-161.01652022545284"/>
  </r>
  <r>
    <n v="554944"/>
    <s v="pysys sas di marco bianchi"/>
    <n v="711.51631999999995"/>
    <n v="915.97"/>
    <x v="2"/>
    <n v="595.38049999999998"/>
    <n v="-116.13581999999997"/>
  </r>
  <r>
    <n v="593527"/>
    <s v="BIGNARDI CHIARA"/>
    <n v="792.90692073170726"/>
    <n v="927.81"/>
    <x v="2"/>
    <n v="603.07650000000001"/>
    <n v="-189.83042073170725"/>
  </r>
  <r>
    <n v="560544"/>
    <s v="CORAZZARI MAGLIERIE SRL"/>
    <n v="590.73698643410853"/>
    <n v="932.71"/>
    <x v="2"/>
    <n v="606.26150000000007"/>
    <n v="15.524513565891539"/>
  </r>
  <r>
    <n v="8580"/>
    <s v="LUPPI GIORGIO"/>
    <n v="668.43307462686562"/>
    <n v="939.94"/>
    <x v="2"/>
    <n v="610.96100000000001"/>
    <n v="-57.472074626865606"/>
  </r>
  <r>
    <n v="983954"/>
    <s v="PIGNATTI DAVIDE"/>
    <n v="775.23140721649486"/>
    <n v="945.38"/>
    <x v="2"/>
    <n v="614.49700000000007"/>
    <n v="-160.73440721649479"/>
  </r>
  <r>
    <n v="42050"/>
    <s v="G.L. SRL"/>
    <n v="684.37509714512294"/>
    <n v="948.73"/>
    <x v="2"/>
    <n v="616.67450000000008"/>
    <n v="-67.700597145122856"/>
  </r>
  <r>
    <n v="16414"/>
    <s v="F.LLI PANCETTI  SRL"/>
    <n v="775.07472868217053"/>
    <n v="955.2"/>
    <x v="2"/>
    <n v="620.88"/>
    <n v="-154.19472868217053"/>
  </r>
  <r>
    <n v="992782"/>
    <s v="TECNOFORME SPA"/>
    <n v="699.22327586206893"/>
    <n v="966.5"/>
    <x v="2"/>
    <n v="628.22500000000002"/>
    <n v="-70.998275862068908"/>
  </r>
  <r>
    <n v="139124"/>
    <s v="VALENTINI ALBERTO"/>
    <n v="571.83555555555552"/>
    <n v="969.12"/>
    <x v="2"/>
    <n v="629.928"/>
    <n v="58.092444444444482"/>
  </r>
  <r>
    <n v="215112"/>
    <s v="COND. LANCILLOTTO"/>
    <n v="690.17978952772069"/>
    <n v="971.67"/>
    <x v="2"/>
    <n v="631.58550000000002"/>
    <n v="-58.594289527720662"/>
  </r>
  <r>
    <n v="610520"/>
    <s v="ROSSI DAVIDE"/>
    <n v="850.5265503875969"/>
    <n v="985.51"/>
    <x v="2"/>
    <n v="640.58150000000001"/>
    <n v="-209.94505038759689"/>
  </r>
  <r>
    <n v="625540"/>
    <s v="FOLCHI LORENZO"/>
    <n v="800.90040464165463"/>
    <n v="989.6"/>
    <x v="2"/>
    <n v="643.24"/>
    <n v="-157.66040464165462"/>
  </r>
  <r>
    <n v="221455"/>
    <s v="IMMOBILIARE R.C. S.R.L."/>
    <n v="484.90318965517241"/>
    <n v="992.81"/>
    <x v="2"/>
    <n v="645.32650000000001"/>
    <n v="160.4233103448276"/>
  </r>
  <r>
    <n v="596363"/>
    <s v="N.43 SRL"/>
    <n v="650.53578488372091"/>
    <n v="1000.31"/>
    <x v="3"/>
    <n v="750.23249999999996"/>
    <n v="99.696715116279051"/>
  </r>
  <r>
    <n v="57797"/>
    <s v="IMMOBILIARE FEDERICA SAS"/>
    <n v="544.16999999999996"/>
    <n v="1007.94"/>
    <x v="3"/>
    <n v="755.95500000000004"/>
    <n v="211.78500000000008"/>
  </r>
  <r>
    <n v="910596"/>
    <s v="MESCHIARI MARCO"/>
    <n v="865.6603703703704"/>
    <n v="1008.84"/>
    <x v="3"/>
    <n v="756.63"/>
    <n v="-109.03037037037041"/>
  </r>
  <r>
    <n v="849571"/>
    <s v="FOROSETTI BRUNA"/>
    <n v="878.44674140869722"/>
    <n v="1029.52"/>
    <x v="3"/>
    <n v="772.14"/>
    <n v="-106.30674140869723"/>
  </r>
  <r>
    <n v="91352"/>
    <s v="FR.EE. S.A.S."/>
    <n v="731.25339999999994"/>
    <n v="1032.92"/>
    <x v="3"/>
    <n v="774.69"/>
    <n v="43.436600000000112"/>
  </r>
  <r>
    <n v="205103"/>
    <s v="TASCHINI CLARA"/>
    <n v="802.19118226600972"/>
    <n v="1048.3699999999999"/>
    <x v="3"/>
    <n v="786.27749999999992"/>
    <n v="-15.913682266009801"/>
  </r>
  <r>
    <n v="159015"/>
    <s v="DEL SAPIO BENIGNIO"/>
    <n v="834.70183139534879"/>
    <n v="1059.0999999999999"/>
    <x v="3"/>
    <n v="794.32499999999993"/>
    <n v="-40.376831395348859"/>
  </r>
  <r>
    <n v="214709"/>
    <s v="PEDERZINI BICE"/>
    <n v="944.33920498084296"/>
    <n v="1062.49"/>
    <x v="3"/>
    <n v="796.86750000000006"/>
    <n v="-147.4717049808429"/>
  </r>
  <r>
    <n v="998067"/>
    <s v="C.B.A. ARDUINI S.R.L."/>
    <n v="910.98426356589152"/>
    <n v="1063.19"/>
    <x v="3"/>
    <n v="797.39250000000004"/>
    <n v="-113.59176356589148"/>
  </r>
  <r>
    <n v="560179"/>
    <s v="MITECO SRL"/>
    <n v="844.4888492412515"/>
    <n v="1065.1099999999999"/>
    <x v="3"/>
    <n v="798.83249999999998"/>
    <n v="-45.656349241251519"/>
  </r>
  <r>
    <n v="219813"/>
    <s v="DE LUISE PAOLO"/>
    <n v="912.68201550387596"/>
    <n v="1078.08"/>
    <x v="3"/>
    <n v="808.56"/>
    <n v="-104.12201550387601"/>
  </r>
  <r>
    <n v="207621"/>
    <s v="COND. GALASSIA"/>
    <n v="549.23"/>
    <n v="1079.51"/>
    <x v="3"/>
    <n v="809.63249999999994"/>
    <n v="260.40249999999992"/>
  </r>
  <r>
    <n v="574324"/>
    <s v="NIC.FRA SNC DI G. E A. CALEFFI"/>
    <n v="909.43865979381451"/>
    <n v="1093.79"/>
    <x v="3"/>
    <n v="820.34249999999997"/>
    <n v="-89.096159793814536"/>
  </r>
  <r>
    <n v="537944"/>
    <s v="NERI SERGIO"/>
    <n v="958.8819587628866"/>
    <n v="1113.29"/>
    <x v="3"/>
    <n v="834.96749999999997"/>
    <n v="-123.91445876288662"/>
  </r>
  <r>
    <n v="515364"/>
    <s v="GAVIOLI EVA"/>
    <n v="1034.3302155172414"/>
    <n v="1152.73"/>
    <x v="3"/>
    <n v="864.54750000000001"/>
    <n v="-169.7827155172414"/>
  </r>
  <r>
    <n v="203191"/>
    <s v="COND. STELLA"/>
    <n v="535.6786629148969"/>
    <n v="1161.69"/>
    <x v="3"/>
    <n v="871.26750000000004"/>
    <n v="335.58883708510314"/>
  </r>
  <r>
    <n v="568453"/>
    <s v="LETA MATTEO"/>
    <n v="939.87040871934619"/>
    <n v="1164.45"/>
    <x v="3"/>
    <n v="873.33750000000009"/>
    <n v="-66.532908719346096"/>
  </r>
  <r>
    <n v="61504"/>
    <s v="BUGANZA RAFFAELE"/>
    <n v="970.81"/>
    <n v="1165.99"/>
    <x v="3"/>
    <n v="874.49250000000006"/>
    <n v="-96.317499999999882"/>
  </r>
  <r>
    <n v="47673"/>
    <s v="CONDOMINIO LA CANTINA"/>
    <n v="856.7235889570552"/>
    <n v="1175.43"/>
    <x v="3"/>
    <n v="881.57249999999999"/>
    <n v="24.848911042944792"/>
  </r>
  <r>
    <n v="139191"/>
    <s v="MORA CLAUDIO"/>
    <n v="1060.0546131528047"/>
    <n v="1211.3"/>
    <x v="3"/>
    <n v="908.47499999999991"/>
    <n v="-151.57961315280477"/>
  </r>
  <r>
    <n v="68699"/>
    <s v="FILOZOO SRL"/>
    <n v="697.2212735849057"/>
    <n v="1211.33"/>
    <x v="3"/>
    <n v="908.49749999999995"/>
    <n v="211.27622641509424"/>
  </r>
  <r>
    <n v="961112"/>
    <s v="TESTI ANDREA"/>
    <n v="1058.6500000000001"/>
    <n v="1216.1099999999999"/>
    <x v="3"/>
    <n v="912.08249999999998"/>
    <n v="-146.56750000000011"/>
  </r>
  <r>
    <n v="625822"/>
    <s v="ALLMAX SRL"/>
    <n v="1094.1392307692308"/>
    <n v="1222.73"/>
    <x v="3"/>
    <n v="917.04750000000001"/>
    <n v="-177.09173076923082"/>
  </r>
  <r>
    <n v="46839"/>
    <s v="PELLACANI PIETRO"/>
    <n v="1016.1400817742141"/>
    <n v="1226.8499999999999"/>
    <x v="3"/>
    <n v="920.13749999999993"/>
    <n v="-96.00258177421415"/>
  </r>
  <r>
    <n v="127518"/>
    <s v="ASTOLFI FIORELLO"/>
    <n v="896.95430271299381"/>
    <n v="1227.31"/>
    <x v="3"/>
    <n v="920.48249999999996"/>
    <n v="23.528197287006151"/>
  </r>
  <r>
    <n v="592251"/>
    <s v="GAVIOLI MIRCA"/>
    <n v="977.78276315789481"/>
    <n v="1227.8399999999999"/>
    <x v="3"/>
    <n v="920.87999999999988"/>
    <n v="-56.902763157894924"/>
  </r>
  <r>
    <n v="528661"/>
    <s v="LOSCHI MARIA PIA"/>
    <n v="968.89371373307551"/>
    <n v="1228.68"/>
    <x v="3"/>
    <n v="921.51"/>
    <n v="-47.383713733075524"/>
  </r>
  <r>
    <n v="940066"/>
    <s v="MIBA SRL"/>
    <n v="986.19034656627878"/>
    <n v="1229.0999999999999"/>
    <x v="3"/>
    <n v="921.82499999999993"/>
    <n v="-64.365346566278845"/>
  </r>
  <r>
    <n v="962114"/>
    <s v="MONARI - FEDERZONI SPA"/>
    <n v="678.92009146341456"/>
    <n v="1240.5"/>
    <x v="3"/>
    <n v="930.375"/>
    <n v="251.45490853658544"/>
  </r>
  <r>
    <n v="222316"/>
    <s v="MARCHI RINO"/>
    <n v="906.83265473887809"/>
    <n v="1241.47"/>
    <x v="3"/>
    <n v="931.10249999999996"/>
    <n v="24.269845261121873"/>
  </r>
  <r>
    <n v="631797"/>
    <s v="RISTORANTE PIZZERIA LA CONCHIGLIA 2 SRL"/>
    <n v="718.83445070422522"/>
    <n v="1246.47"/>
    <x v="3"/>
    <n v="934.85249999999996"/>
    <n v="216.01804929577474"/>
  </r>
  <r>
    <n v="550199"/>
    <s v="LA ZERLA SOC.COOP. SOCIALE ARL"/>
    <n v="1046.224644714038"/>
    <n v="1253.27"/>
    <x v="3"/>
    <n v="939.95249999999999"/>
    <n v="-106.27214471403806"/>
  </r>
  <r>
    <n v="625097"/>
    <s v="ARCOBALENO BLU DI COPPI CHIAVARINI &amp; C."/>
    <n v="1066.218903508772"/>
    <n v="1262.95"/>
    <x v="3"/>
    <n v="947.21250000000009"/>
    <n v="-119.00640350877188"/>
  </r>
  <r>
    <n v="516711"/>
    <s v="PUVIANI MARIOGIOVANNI"/>
    <n v="1115.9560262345678"/>
    <n v="1288.58"/>
    <x v="3"/>
    <n v="966.43499999999995"/>
    <n v="-149.5210262345679"/>
  </r>
  <r>
    <n v="943761"/>
    <s v="GUIDETTI LAVINIA"/>
    <n v="1117.9282412790699"/>
    <n v="1315.55"/>
    <x v="3"/>
    <n v="986.66249999999991"/>
    <n v="-131.26574127906997"/>
  </r>
  <r>
    <n v="997888"/>
    <s v="RESIDENZIALE IL PORTICO"/>
    <n v="838.49001367484038"/>
    <n v="1331.52"/>
    <x v="3"/>
    <n v="998.64"/>
    <n v="160.1499863251596"/>
  </r>
  <r>
    <n v="116709"/>
    <s v="ATTOLINI PIERINA"/>
    <n v="1176.7730232558138"/>
    <n v="1375.75"/>
    <x v="3"/>
    <n v="1031.8125"/>
    <n v="-144.96052325581377"/>
  </r>
  <r>
    <n v="591389"/>
    <s v="COLUCCI ERIKA"/>
    <n v="1099.7317123677324"/>
    <n v="1377.49"/>
    <x v="3"/>
    <n v="1033.1175000000001"/>
    <n v="-66.614212367732307"/>
  </r>
  <r>
    <n v="599401"/>
    <s v="GUASTALLA LUCA JOSEPH"/>
    <n v="1178.2049999999999"/>
    <n v="1380.15"/>
    <x v="3"/>
    <n v="1035.1125000000002"/>
    <n v="-143.09249999999975"/>
  </r>
  <r>
    <n v="604057"/>
    <s v="CONFEZIONE LUCIA DI XU SUCUI"/>
    <n v="1157.5769536082475"/>
    <n v="1408.1"/>
    <x v="3"/>
    <n v="1056.0749999999998"/>
    <n v="-101.50195360824773"/>
  </r>
  <r>
    <n v="62731"/>
    <s v="LAZZARINI MARIA LUCIA"/>
    <n v="1222.8840983606558"/>
    <n v="1419.23"/>
    <x v="3"/>
    <n v="1064.4225000000001"/>
    <n v="-158.46159836065567"/>
  </r>
  <r>
    <n v="146617"/>
    <s v="GAMBA GIANCARLO"/>
    <n v="1234.240164410058"/>
    <n v="1437.77"/>
    <x v="3"/>
    <n v="1078.3274999999999"/>
    <n v="-155.91266441005814"/>
  </r>
  <r>
    <n v="140504"/>
    <s v="DIANA CIRO"/>
    <n v="976.55829787234052"/>
    <n v="1438.9"/>
    <x v="3"/>
    <n v="1079.1750000000002"/>
    <n v="102.61670212765966"/>
  </r>
  <r>
    <n v="836954"/>
    <s v="GASPARINI ALESSANDRO"/>
    <n v="1186.4521546391752"/>
    <n v="1454.86"/>
    <x v="3"/>
    <n v="1091.145"/>
    <n v="-95.307154639175224"/>
  </r>
  <r>
    <n v="207531"/>
    <s v="COND. CARDUCCI"/>
    <n v="923.75860735009678"/>
    <n v="1456.93"/>
    <x v="3"/>
    <n v="1092.6975"/>
    <n v="168.93889264990321"/>
  </r>
  <r>
    <n v="853031"/>
    <s v="CARROZZERIA BARBI"/>
    <n v="1332.554740484429"/>
    <n v="1496.13"/>
    <x v="3"/>
    <n v="1122.0975000000001"/>
    <n v="-210.45724048442889"/>
  </r>
  <r>
    <n v="622348"/>
    <s v="LIBARDO FRANCESCA"/>
    <n v="1202.3603333333333"/>
    <n v="1511.84"/>
    <x v="3"/>
    <n v="1133.8799999999999"/>
    <n v="-68.480333333333419"/>
  </r>
  <r>
    <n v="614981"/>
    <s v="A.LISA MOOD SRL"/>
    <n v="1273.7838662790698"/>
    <n v="1543.16"/>
    <x v="3"/>
    <n v="1157.3700000000001"/>
    <n v="-116.41386627906968"/>
  </r>
  <r>
    <n v="997372"/>
    <s v="LOSCHI MAURO SPA"/>
    <n v="1342.8210101010102"/>
    <n v="1573.81"/>
    <x v="3"/>
    <n v="1180.3575000000001"/>
    <n v="-162.46351010101012"/>
  </r>
  <r>
    <n v="954680"/>
    <s v="LEVRATTI ANTONELLA"/>
    <n v="1337.4277072165423"/>
    <n v="1589.64"/>
    <x v="3"/>
    <n v="1192.23"/>
    <n v="-145.19770721654231"/>
  </r>
  <r>
    <n v="626592"/>
    <s v="POLDO CAFFE' DI WANG WEIHONG 888 &amp; C SNC"/>
    <n v="1242.3336842105264"/>
    <n v="1601.46"/>
    <x v="3"/>
    <n v="1201.095"/>
    <n v="-41.238684210526344"/>
  </r>
  <r>
    <n v="11339"/>
    <s v="CEBEL S.N.C."/>
    <n v="1274.8018296405621"/>
    <n v="1603.86"/>
    <x v="3"/>
    <n v="1202.895"/>
    <n v="-71.906829640562137"/>
  </r>
  <r>
    <n v="594657"/>
    <s v="COMUNE DI CAVEZZO"/>
    <n v="1559.8502691018766"/>
    <n v="1615.42"/>
    <x v="3"/>
    <n v="1211.5650000000001"/>
    <n v="-348.28526910187657"/>
  </r>
  <r>
    <n v="122949"/>
    <s v="CARLETTI LINA"/>
    <n v="1389.2247286821705"/>
    <n v="1622.12"/>
    <x v="3"/>
    <n v="1216.5899999999999"/>
    <n v="-172.63472868217059"/>
  </r>
  <r>
    <n v="93011"/>
    <s v="IN.CARICO SRL"/>
    <n v="1343.9038892197736"/>
    <n v="1633.8"/>
    <x v="3"/>
    <n v="1225.3499999999999"/>
    <n v="-118.55388921977374"/>
  </r>
  <r>
    <n v="612673"/>
    <s v="DE ROSA LETIZIA"/>
    <n v="1397.971893939394"/>
    <n v="1637.68"/>
    <x v="3"/>
    <n v="1228.26"/>
    <n v="-169.71189393939403"/>
  </r>
  <r>
    <n v="836381"/>
    <s v="CASTORRI RICCARDO (EX  IVANO)"/>
    <n v="1355.7684536082475"/>
    <n v="1659.99"/>
    <x v="3"/>
    <n v="1244.9925000000001"/>
    <n v="-110.77595360824739"/>
  </r>
  <r>
    <n v="861198"/>
    <s v="CONDOMINIO PARK SPORT"/>
    <n v="1248.0490720081136"/>
    <n v="1663.41"/>
    <x v="3"/>
    <n v="1247.5575000000001"/>
    <n v="-0.49157200811350776"/>
  </r>
  <r>
    <n v="850035"/>
    <s v="CRESPI ATOS"/>
    <n v="1407.03"/>
    <n v="1666.7"/>
    <x v="3"/>
    <n v="1250.0250000000001"/>
    <n v="-157.00499999999988"/>
  </r>
  <r>
    <n v="944899"/>
    <s v="CONDOMINIO CIMAROSA 5"/>
    <n v="1378.8280232558138"/>
    <n v="1696.82"/>
    <x v="3"/>
    <n v="1272.615"/>
    <n v="-106.21302325581382"/>
  </r>
  <r>
    <n v="576029"/>
    <s v="MACERI DOMENICA"/>
    <n v="1451.88"/>
    <n v="1697.49"/>
    <x v="3"/>
    <n v="1273.1175000000001"/>
    <n v="-178.76250000000005"/>
  </r>
  <r>
    <n v="100583"/>
    <s v="GIBERTONI IVO"/>
    <n v="1342.9608593941173"/>
    <n v="1720.31"/>
    <x v="3"/>
    <n v="1290.2325000000001"/>
    <n v="-52.728359394117206"/>
  </r>
  <r>
    <n v="149255"/>
    <s v="BUSATO DORINA"/>
    <n v="1468.7828488372093"/>
    <n v="1727.99"/>
    <x v="3"/>
    <n v="1295.9925000000001"/>
    <n v="-172.79034883720919"/>
  </r>
  <r>
    <n v="222644"/>
    <s v="CLUB 33"/>
    <n v="521.90190844616382"/>
    <n v="1731.92"/>
    <x v="3"/>
    <n v="1298.94"/>
    <n v="777.03809155383624"/>
  </r>
  <r>
    <n v="68889"/>
    <s v="TANZI AURELIO PETROLI SRL"/>
    <n v="168.06890248467539"/>
    <n v="1807.6"/>
    <x v="3"/>
    <n v="1355.6999999999998"/>
    <n v="1187.6310975153244"/>
  </r>
  <r>
    <n v="946246"/>
    <s v="RONCAGLIA M. ROSA"/>
    <n v="1640.6293076923075"/>
    <n v="1854.44"/>
    <x v="3"/>
    <n v="1390.83"/>
    <n v="-249.79930769230759"/>
  </r>
  <r>
    <n v="971941"/>
    <s v="PRANDINI UMBERTA"/>
    <n v="1572.3406043956045"/>
    <n v="1856.06"/>
    <x v="3"/>
    <n v="1392.0450000000001"/>
    <n v="-180.29560439560441"/>
  </r>
  <r>
    <n v="29268"/>
    <s v="ONORANZE FUNEBRI CAVICCHIOLI ANGELA"/>
    <n v="1638.962580834803"/>
    <n v="1858.53"/>
    <x v="3"/>
    <n v="1393.8975"/>
    <n v="-245.06508083480298"/>
  </r>
  <r>
    <n v="5491"/>
    <s v="MAGLIERIA PAOLA DAVOLI  &amp; C. S.N.C."/>
    <n v="1798.6230791505791"/>
    <n v="1897.53"/>
    <x v="3"/>
    <n v="1423.1475"/>
    <n v="-375.47557915057905"/>
  </r>
  <r>
    <n v="78603"/>
    <s v="RESIDENZIALE LEONARDO"/>
    <n v="1505.392926356589"/>
    <n v="1906.39"/>
    <x v="3"/>
    <n v="1429.7925"/>
    <n v="-75.600426356588969"/>
  </r>
  <r>
    <n v="219431"/>
    <s v="FIN-FABRITEX SAS DI MALAVASI F. &amp; C."/>
    <n v="1655.3619632495163"/>
    <n v="1920.24"/>
    <x v="3"/>
    <n v="1440.18"/>
    <n v="-215.18196324951623"/>
  </r>
  <r>
    <n v="997805"/>
    <s v="AUTOCARROZZERIA IMPERIALE"/>
    <n v="997.91"/>
    <n v="1967.91"/>
    <x v="3"/>
    <n v="1475.9325000000001"/>
    <n v="478.02250000000015"/>
  </r>
  <r>
    <n v="206086"/>
    <s v="CAVAZZUTI IVANO"/>
    <n v="1689.4837890313702"/>
    <n v="1970.02"/>
    <x v="3"/>
    <n v="1477.5149999999999"/>
    <n v="-211.96878903137031"/>
  </r>
  <r>
    <n v="957231"/>
    <s v="PANZANI ROMANO"/>
    <n v="1667.909587525151"/>
    <n v="1990"/>
    <x v="3"/>
    <n v="1492.5"/>
    <n v="-175.40958752515098"/>
  </r>
  <r>
    <n v="634333"/>
    <s v="GLOBAL COSTRUZIONI"/>
    <n v="1137.1769565217392"/>
    <n v="2034.58"/>
    <x v="3"/>
    <n v="1525.9349999999999"/>
    <n v="388.75804347826079"/>
  </r>
  <r>
    <n v="945707"/>
    <s v="condominio andreoli"/>
    <n v="1699.2522866628801"/>
    <n v="2047.22"/>
    <x v="3"/>
    <n v="1535.415"/>
    <n v="-163.83728666288016"/>
  </r>
  <r>
    <n v="104026"/>
    <s v="PAVESI FRANCA"/>
    <n v="1748.0336941293324"/>
    <n v="2082.2600000000002"/>
    <x v="3"/>
    <n v="1561.6950000000002"/>
    <n v="-186.33869412933223"/>
  </r>
  <r>
    <n v="527332"/>
    <s v="STERMIERI EDDA"/>
    <n v="1858.4873395721925"/>
    <n v="2115.16"/>
    <x v="3"/>
    <n v="1586.37"/>
    <n v="-272.11733957219258"/>
  </r>
  <r>
    <n v="844438"/>
    <s v="BERTELLI SONIA"/>
    <n v="1528.6634426229509"/>
    <n v="2130.4499999999998"/>
    <x v="3"/>
    <n v="1597.8374999999999"/>
    <n v="69.174057377048939"/>
  </r>
  <r>
    <n v="944696"/>
    <s v="VERZELLONI TERESA"/>
    <n v="1836.9264147286822"/>
    <n v="2183.61"/>
    <x v="3"/>
    <n v="1637.7075"/>
    <n v="-199.21891472868219"/>
  </r>
  <r>
    <n v="55339"/>
    <s v="BERTON GIANNI"/>
    <n v="1761.2277049180329"/>
    <n v="2186.2399999999998"/>
    <x v="3"/>
    <n v="1639.6799999999998"/>
    <n v="-121.54770491803311"/>
  </r>
  <r>
    <n v="20439"/>
    <s v="COND. SANTA CHIARA"/>
    <n v="1219.8788718254664"/>
    <n v="2203.96"/>
    <x v="3"/>
    <n v="1652.97"/>
    <n v="433.09112817453365"/>
  </r>
  <r>
    <n v="944550"/>
    <s v="BORCIANI GLAUCO"/>
    <n v="1982.2029106029106"/>
    <n v="2301.7600000000002"/>
    <x v="3"/>
    <n v="1726.3200000000002"/>
    <n v="-255.88291060291044"/>
  </r>
  <r>
    <n v="500519"/>
    <s v="CONDOMINIO DIREZIONALE G. LORENA"/>
    <n v="1272.8432529411766"/>
    <n v="2343.3000000000002"/>
    <x v="3"/>
    <n v="1757.4750000000001"/>
    <n v="484.63174705882352"/>
  </r>
  <r>
    <n v="92820"/>
    <s v="PIZZI CAROLINA"/>
    <n v="2163.4308924485126"/>
    <n v="2540.75"/>
    <x v="3"/>
    <n v="1905.5625"/>
    <n v="-257.86839244851262"/>
  </r>
  <r>
    <n v="946574"/>
    <s v="LUSVERTI SERGIO"/>
    <n v="2173.4124806201553"/>
    <n v="2565.2800000000002"/>
    <x v="3"/>
    <n v="1923.96"/>
    <n v="-249.45248062015526"/>
  </r>
  <r>
    <n v="946132"/>
    <s v="GHELFI FABRIZIO"/>
    <n v="2144.1341176470587"/>
    <n v="2568.81"/>
    <x v="3"/>
    <n v="1926.6075000000001"/>
    <n v="-217.52661764705863"/>
  </r>
  <r>
    <n v="623019"/>
    <s v="PRIKHODKO MIKHAIL"/>
    <n v="2219.7704060913707"/>
    <n v="2575.29"/>
    <x v="3"/>
    <n v="1931.4675"/>
    <n v="-288.30290609137069"/>
  </r>
  <r>
    <n v="528426"/>
    <s v="CONDOMINIO A.VOLTA"/>
    <n v="2180.2462269938651"/>
    <n v="2603.16"/>
    <x v="3"/>
    <n v="1952.37"/>
    <n v="-227.8762269938652"/>
  </r>
  <r>
    <n v="945629"/>
    <s v="GIANNOTTI DEANNA"/>
    <n v="2250.3326744186043"/>
    <n v="2604.25"/>
    <x v="3"/>
    <n v="1953.1875"/>
    <n v="-297.14517441860426"/>
  </r>
  <r>
    <n v="72507"/>
    <s v="IMMOBILIARE GIULIA SRL"/>
    <n v="2315.6619636015325"/>
    <n v="2626.32"/>
    <x v="3"/>
    <n v="1969.7400000000002"/>
    <n v="-345.9219636015323"/>
  </r>
  <r>
    <n v="53705"/>
    <s v="ZINCOL ITALIA SPA"/>
    <n v="1384.3463755458515"/>
    <n v="2648.21"/>
    <x v="3"/>
    <n v="1986.1575"/>
    <n v="601.81112445414851"/>
  </r>
  <r>
    <n v="501946"/>
    <s v="OFFICINE BORSARI SRL"/>
    <n v="2016.6533333333332"/>
    <n v="2670.26"/>
    <x v="3"/>
    <n v="2002.6950000000002"/>
    <n v="-13.95833333333303"/>
  </r>
  <r>
    <n v="574371"/>
    <s v="EURO COSTRUZIONI SRL"/>
    <n v="2083.7197120158885"/>
    <n v="2689.8"/>
    <x v="3"/>
    <n v="2017.3500000000001"/>
    <n v="-66.369712015888354"/>
  </r>
  <r>
    <n v="954753"/>
    <s v="IZZO CIRO"/>
    <n v="2331.6212669245647"/>
    <n v="2714.66"/>
    <x v="3"/>
    <n v="2035.9949999999999"/>
    <n v="-295.62626692456479"/>
  </r>
  <r>
    <n v="594649"/>
    <s v="ADES CARPI SRL"/>
    <n v="2396.1102777777778"/>
    <n v="2896.15"/>
    <x v="3"/>
    <n v="2172.1125000000002"/>
    <n v="-223.99777777777763"/>
  </r>
  <r>
    <n v="210920"/>
    <s v="GOLINELLI NATALINA"/>
    <n v="2672.2817021276596"/>
    <n v="3064.82"/>
    <x v="3"/>
    <n v="2298.6150000000002"/>
    <n v="-373.66670212765939"/>
  </r>
  <r>
    <n v="222982"/>
    <s v="COND. MONTE SEMPIONE"/>
    <n v="2535.1740891472864"/>
    <n v="3153.89"/>
    <x v="3"/>
    <n v="2365.4175"/>
    <n v="-169.75658914728638"/>
  </r>
  <r>
    <n v="853901"/>
    <s v="BORELLINI ANTONIETTA"/>
    <n v="2795.37"/>
    <n v="3165.04"/>
    <x v="3"/>
    <n v="2373.7799999999997"/>
    <n v="-421.59000000000015"/>
  </r>
  <r>
    <n v="952787"/>
    <s v="PASSETTI CLARA"/>
    <n v="2745.6668858800776"/>
    <n v="3202.94"/>
    <x v="3"/>
    <n v="2402.2049999999999"/>
    <n v="-343.46188588007772"/>
  </r>
  <r>
    <n v="308"/>
    <s v="SOC. AGR. GARUTI DANTE ELIO E ROMEO S.S."/>
    <n v="2667.8105273833671"/>
    <n v="3247.76"/>
    <x v="3"/>
    <n v="2435.8200000000002"/>
    <n v="-231.99052738336695"/>
  </r>
  <r>
    <n v="207455"/>
    <s v="MALVEZZI MAURIZIO"/>
    <n v="2791.3722284158675"/>
    <n v="3248.92"/>
    <x v="3"/>
    <n v="2436.69"/>
    <n v="-354.68222841586748"/>
  </r>
  <r>
    <n v="845080"/>
    <s v="GANZERLI MASSIMO"/>
    <n v="2817.3607684426229"/>
    <n v="3275.44"/>
    <x v="3"/>
    <n v="2456.58"/>
    <n v="-360.78076844262296"/>
  </r>
  <r>
    <n v="220798"/>
    <s v="SCHIATTI CAR SRL"/>
    <n v="1623.1841714402622"/>
    <n v="3280.71"/>
    <x v="3"/>
    <n v="2460.5325000000003"/>
    <n v="837.34832855973809"/>
  </r>
  <r>
    <n v="537295"/>
    <s v="AMMENDOLA GIUSEPPE"/>
    <n v="2949.0616827853"/>
    <n v="3430.98"/>
    <x v="3"/>
    <n v="2573.2350000000001"/>
    <n v="-375.82668278529991"/>
  </r>
  <r>
    <n v="219980"/>
    <s v="COMUNE DI CARPI S. ROCCO"/>
    <n v="3435.2883027906978"/>
    <n v="3646.82"/>
    <x v="3"/>
    <n v="2735.1150000000002"/>
    <n v="-700.17330279069756"/>
  </r>
  <r>
    <n v="562343"/>
    <s v="STIRERIA S.R.C. DI ERRICO &amp; C. SNC"/>
    <n v="3082.5256395348838"/>
    <n v="3650.14"/>
    <x v="3"/>
    <n v="2737.605"/>
    <n v="-344.92063953488378"/>
  </r>
  <r>
    <n v="7701"/>
    <s v="RIBALDINI FABRIZIO"/>
    <n v="2895.2848034557237"/>
    <n v="3724.25"/>
    <x v="3"/>
    <n v="2793.1875"/>
    <n v="-102.0973034557237"/>
  </r>
  <r>
    <n v="69546"/>
    <s v="G.A.T. S.R.L."/>
    <n v="3033.8705390352302"/>
    <n v="3730.79"/>
    <x v="3"/>
    <n v="2798.0924999999997"/>
    <n v="-235.77803903523045"/>
  </r>
  <r>
    <n v="223350"/>
    <s v="CENTRO TRASP., SPED. E DOGANA"/>
    <n v="1715.2666627777601"/>
    <n v="3742.85"/>
    <x v="3"/>
    <n v="2807.1374999999998"/>
    <n v="1091.8708372222397"/>
  </r>
  <r>
    <n v="93229"/>
    <s v="VERDE ANTIMO"/>
    <n v="3668.1426686046511"/>
    <n v="4264.22"/>
    <x v="3"/>
    <n v="3198.165"/>
    <n v="-469.97766860465117"/>
  </r>
  <r>
    <n v="912137"/>
    <s v="MEDISYSTEMS EUROPE S.P.A."/>
    <n v="3348.0641563786003"/>
    <n v="4327.6099999999997"/>
    <x v="3"/>
    <n v="3245.7074999999995"/>
    <n v="-102.35665637860075"/>
  </r>
  <r>
    <n v="615708"/>
    <s v="STOLL ITALIA S.R.L."/>
    <n v="3844.9040807174888"/>
    <n v="4381.83"/>
    <x v="3"/>
    <n v="3286.3724999999999"/>
    <n v="-558.53158071748885"/>
  </r>
  <r>
    <n v="991890"/>
    <s v="RICCO' EMANUELE"/>
    <n v="3780.1525360824744"/>
    <n v="4586.45"/>
    <x v="3"/>
    <n v="3439.8374999999996"/>
    <n v="-340.31503608247476"/>
  </r>
  <r>
    <n v="854002"/>
    <s v="CONDOMINIO TRENTO"/>
    <n v="4092.9089676149579"/>
    <n v="4967.1400000000003"/>
    <x v="3"/>
    <n v="3725.3550000000005"/>
    <n v="-367.5539676149574"/>
  </r>
  <r>
    <n v="212252"/>
    <s v="GUALDI GUALTIERO"/>
    <n v="4054.2906769825913"/>
    <n v="5066.07"/>
    <x v="4"/>
    <n v="4052.8559999999998"/>
    <n v="-1.4346769825915544"/>
  </r>
  <r>
    <n v="973700"/>
    <s v="T.B.M. DI SACCHET EMILIO &amp; C. SNC"/>
    <n v="4278.3544444444442"/>
    <n v="5092.21"/>
    <x v="4"/>
    <n v="4073.768"/>
    <n v="-204.58644444444417"/>
  </r>
  <r>
    <n v="224405"/>
    <s v="CONDOMINIO VIA SEMPER"/>
    <n v="4735.1958321428574"/>
    <n v="5558.71"/>
    <x v="4"/>
    <n v="4446.9679999999998"/>
    <n v="-288.22783214285755"/>
  </r>
  <r>
    <n v="79644"/>
    <s v="UNIONE DELLE TERRE D'ARGINE"/>
    <n v="4898.3790670492717"/>
    <n v="5851.38"/>
    <x v="4"/>
    <n v="4681.1040000000003"/>
    <n v="-217.27506704927146"/>
  </r>
  <r>
    <n v="218940"/>
    <s v="ANPAO SNC"/>
    <n v="5183.3846027131785"/>
    <n v="6039.18"/>
    <x v="4"/>
    <n v="4831.3440000000001"/>
    <n v="-352.04060271317849"/>
  </r>
  <r>
    <n v="63198"/>
    <s v="MACCAPANNI PATRICK"/>
    <n v="5307.254591836735"/>
    <n v="6143.96"/>
    <x v="4"/>
    <n v="4915.1680000000006"/>
    <n v="-392.08659183673444"/>
  </r>
  <r>
    <n v="120682"/>
    <s v="BULGARELLI OLGA"/>
    <n v="5329.7371317829457"/>
    <n v="6158.34"/>
    <x v="4"/>
    <n v="4926.6720000000005"/>
    <n v="-403.06513178294517"/>
  </r>
  <r>
    <n v="90416"/>
    <s v="CHIRIATTI ELENA"/>
    <n v="5568.965454545455"/>
    <n v="6296.2"/>
    <x v="4"/>
    <n v="5036.96"/>
    <n v="-532.005454545455"/>
  </r>
  <r>
    <n v="628176"/>
    <s v="PALMESE ANDREINA"/>
    <n v="5614.7261538461535"/>
    <n v="6520.43"/>
    <x v="4"/>
    <n v="5216.344000000001"/>
    <n v="-398.38215384615251"/>
  </r>
  <r>
    <n v="577570"/>
    <s v="CPL CONCORDIA SOC.COOP."/>
    <n v="4745.9378252427186"/>
    <n v="6592.82"/>
    <x v="4"/>
    <n v="5274.2560000000003"/>
    <n v="528.31817475728167"/>
  </r>
  <r>
    <n v="548374"/>
    <s v="biorè srl"/>
    <n v="3586.4681458333334"/>
    <n v="6811.12"/>
    <x v="4"/>
    <n v="5448.8960000000006"/>
    <n v="1862.4278541666672"/>
  </r>
  <r>
    <n v="24383"/>
    <s v="VIGNOLI MARTA"/>
    <n v="5931.1922394420772"/>
    <n v="6895.43"/>
    <x v="4"/>
    <n v="5516.344000000001"/>
    <n v="-414.84823944207619"/>
  </r>
  <r>
    <n v="38523"/>
    <s v="2 CONSORZIO ARTIGIANALE"/>
    <n v="6329.82"/>
    <n v="7094.25"/>
    <x v="4"/>
    <n v="5675.4000000000005"/>
    <n v="-654.41999999999916"/>
  </r>
  <r>
    <n v="973962"/>
    <s v="CORRADI MARIA CRISTINA"/>
    <n v="6314.8057952468007"/>
    <n v="7137.32"/>
    <x v="4"/>
    <n v="5709.8559999999998"/>
    <n v="-604.94979524680093"/>
  </r>
  <r>
    <n v="957049"/>
    <s v="TOSI GERMANO"/>
    <n v="6357.4947001934243"/>
    <n v="7218.49"/>
    <x v="4"/>
    <n v="5774.7920000000004"/>
    <n v="-582.70270019342388"/>
  </r>
  <r>
    <n v="636237"/>
    <s v="G.M. GESTIONE MODA S.R.L. "/>
    <n v="7115.702729885058"/>
    <n v="8210.39"/>
    <x v="4"/>
    <n v="6568.3119999999999"/>
    <n v="-547.39072988505814"/>
  </r>
  <r>
    <n v="18890"/>
    <s v="MANFREDINI ANNA"/>
    <n v="7794.0381818181813"/>
    <n v="8653.14"/>
    <x v="4"/>
    <n v="6922.5119999999997"/>
    <n v="-871.52618181818161"/>
  </r>
  <r>
    <n v="561536"/>
    <s v="MODENA MECCANICA S.R.L."/>
    <n v="7631.2890143157347"/>
    <n v="8743.66"/>
    <x v="4"/>
    <n v="6994.9279999999999"/>
    <n v="-636.36101431573479"/>
  </r>
  <r>
    <n v="602758"/>
    <s v="TRACONF SRL"/>
    <n v="6999.7340523690773"/>
    <n v="8833.18"/>
    <x v="4"/>
    <n v="7066.5440000000008"/>
    <n v="66.809947630923489"/>
  </r>
  <r>
    <n v="56622"/>
    <s v="BULGARELLI AUTOTRASPORTI S.R.L."/>
    <n v="7674.0688372093027"/>
    <n v="9028.7000000000007"/>
    <x v="4"/>
    <n v="7222.9600000000009"/>
    <n v="-451.10883720930178"/>
  </r>
  <r>
    <n v="4114"/>
    <s v="ESPOSITO MARIA ROSARIA"/>
    <n v="7808.6552982026142"/>
    <n v="9195.58"/>
    <x v="4"/>
    <n v="7356.4639999999999"/>
    <n v="-452.19129820261423"/>
  </r>
  <r>
    <n v="221899"/>
    <s v="PARROCCHIA NATIVITA' DELLA BEATA VERGINE"/>
    <n v="7648.5942885375489"/>
    <n v="9338.7000000000007"/>
    <x v="4"/>
    <n v="7470.9600000000009"/>
    <n v="-177.63428853754795"/>
  </r>
  <r>
    <n v="81233"/>
    <s v="CONDOMINIO MPS CARPI"/>
    <n v="7964.78"/>
    <n v="9622.7000000000007"/>
    <x v="4"/>
    <n v="7698.1600000000008"/>
    <n v="-266.61999999999898"/>
  </r>
  <r>
    <n v="617344"/>
    <s v="FERNANDEZ AGUILAR ROBERTO"/>
    <n v="8804.6698852656991"/>
    <n v="9859.4699999999993"/>
    <x v="4"/>
    <n v="7887.576"/>
    <n v="-917.0938852656991"/>
  </r>
  <r>
    <n v="34506"/>
    <s v="VECA SPA"/>
    <n v="6605.7210185185195"/>
    <n v="11175.55"/>
    <x v="5"/>
    <n v="10057.994999999999"/>
    <n v="3452.2739814814795"/>
  </r>
  <r>
    <n v="597841"/>
    <s v="A.C.R. DI REGGIANI ALBERTINO SPA"/>
    <n v="10762.08"/>
    <n v="11969.02"/>
    <x v="5"/>
    <n v="10772.118"/>
    <n v="10.038000000000466"/>
  </r>
  <r>
    <n v="591698"/>
    <s v="GERMINI DANIELA"/>
    <n v="10346.904794745484"/>
    <n v="11990.03"/>
    <x v="5"/>
    <n v="10791.027"/>
    <n v="444.1222052545163"/>
  </r>
  <r>
    <n v="859542"/>
    <s v="BELLEI GIOVANNA"/>
    <n v="10999.68971641791"/>
    <n v="12413.35"/>
    <x v="5"/>
    <n v="11172.015000000001"/>
    <n v="172.32528358209129"/>
  </r>
  <r>
    <n v="956736"/>
    <s v="MIGLIORALDI &amp; ROSSETTI SNC"/>
    <n v="14953.350676982593"/>
    <n v="16946.04"/>
    <x v="5"/>
    <n v="15251.436000000002"/>
    <n v="298.08532301740888"/>
  </r>
  <r>
    <n v="619575"/>
    <s v="V.D.S. SRL"/>
    <n v="14566.43208249497"/>
    <n v="18405.27"/>
    <x v="5"/>
    <n v="16564.743000000002"/>
    <n v="1998.3109175050322"/>
  </r>
  <r>
    <n v="995890"/>
    <s v="DE PAOLI PAMELA"/>
    <n v="17368.071094377508"/>
    <n v="19704.009999999998"/>
    <x v="5"/>
    <n v="17733.609"/>
    <n v="365.53790562249196"/>
  </r>
  <r>
    <n v="549210"/>
    <s v="REDMARK SRL"/>
    <n v="17176.242306013763"/>
    <n v="20136.78"/>
    <x v="6"/>
    <n v="20000"/>
    <n v="2823.7576939862374"/>
  </r>
  <r>
    <n v="510915"/>
    <s v="FRUIT MODENA GROUP S.C.A"/>
    <n v="19654.63"/>
    <n v="21842.99"/>
    <x v="6"/>
    <n v="20000"/>
    <n v="345.369999999998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1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>
  <location ref="A3:D11" firstHeaderRow="0" firstDataRow="1" firstDataCol="1"/>
  <pivotFields count="7">
    <pivotField showAll="0"/>
    <pivotField showAll="0"/>
    <pivotField dataField="1" numFmtId="43" showAll="0"/>
    <pivotField numFmtId="43" showAll="0"/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numFmtId="43" showAll="0"/>
    <pivotField dataField="1" numFmtId="43" showAll="0"/>
  </pivotFields>
  <rowFields count="1">
    <field x="4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omma di INDENNIZZO VECCHIO" fld="2" baseField="0" baseItem="0"/>
    <dataField name="Somma di indennizzo nuovo calcolato su totale fattura fuga " fld="5" baseField="0" baseItem="0"/>
    <dataField name="Somma di differenza fra nuovo e vecchio indennizzo" fld="6" baseField="0" baseItem="0"/>
  </dataFields>
  <formats count="4">
    <format dxfId="3">
      <pivotArea outline="0" collapsedLevelsAreSubtotals="1" fieldPosition="0"/>
    </format>
    <format dxfId="2">
      <pivotArea dataOnly="0" labelOnly="1" fieldPosition="0">
        <references count="1">
          <reference field="4" count="6">
            <x v="0"/>
            <x v="1"/>
            <x v="2"/>
            <x v="3"/>
            <x v="4"/>
            <x v="5"/>
          </reference>
        </references>
      </pivotArea>
    </format>
    <format dxfId="1">
      <pivotArea dataOnly="0" labelOnly="1" fieldPosition="0">
        <references count="1">
          <reference field="4" count="6">
            <x v="0"/>
            <x v="1"/>
            <x v="2"/>
            <x v="3"/>
            <x v="4"/>
            <x v="5"/>
          </reference>
        </references>
      </pivotArea>
    </format>
    <format dxfId="0">
      <pivotArea dataOnly="0" labelOnly="1" fieldPosition="0">
        <references count="1">
          <reference field="4" count="6">
            <x v="0"/>
            <x v="1"/>
            <x v="2"/>
            <x v="3"/>
            <x v="4"/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workbookViewId="0">
      <pane ySplit="1" topLeftCell="A2" activePane="bottomLeft" state="frozen"/>
      <selection pane="bottomLeft" activeCell="B3" sqref="B3:B64"/>
    </sheetView>
  </sheetViews>
  <sheetFormatPr defaultRowHeight="15" x14ac:dyDescent="0.25"/>
  <cols>
    <col min="1" max="1" width="9.140625" style="6"/>
    <col min="2" max="2" width="37.140625" style="6" bestFit="1" customWidth="1"/>
    <col min="3" max="3" width="9.140625" style="6"/>
    <col min="4" max="4" width="17.42578125" style="6" bestFit="1" customWidth="1"/>
    <col min="5" max="5" width="13.140625" style="6" bestFit="1" customWidth="1"/>
    <col min="6" max="16384" width="9.140625" style="6"/>
  </cols>
  <sheetData>
    <row r="1" spans="1:5" s="23" customFormat="1" ht="56.25" customHeight="1" thickTop="1" x14ac:dyDescent="0.2">
      <c r="A1" s="24" t="s">
        <v>0</v>
      </c>
      <c r="B1" s="24" t="s">
        <v>1</v>
      </c>
      <c r="C1" s="25" t="s">
        <v>3</v>
      </c>
      <c r="D1" s="26" t="s">
        <v>4</v>
      </c>
      <c r="E1" s="27" t="s">
        <v>5</v>
      </c>
    </row>
    <row r="2" spans="1:5" s="30" customFormat="1" ht="79.5" customHeight="1" x14ac:dyDescent="0.2">
      <c r="A2" s="33" t="s">
        <v>6</v>
      </c>
      <c r="B2" s="34"/>
      <c r="C2" s="48" t="s">
        <v>10</v>
      </c>
      <c r="D2" s="49" t="s">
        <v>7</v>
      </c>
      <c r="E2" s="50" t="s">
        <v>8</v>
      </c>
    </row>
    <row r="3" spans="1:5" x14ac:dyDescent="0.25">
      <c r="A3" s="9">
        <v>614981</v>
      </c>
      <c r="B3" s="9"/>
      <c r="C3" s="10">
        <v>1360.73</v>
      </c>
      <c r="D3" s="31">
        <v>1273.7838662790698</v>
      </c>
      <c r="E3" s="9">
        <v>1543.16</v>
      </c>
    </row>
    <row r="4" spans="1:5" x14ac:dyDescent="0.25">
      <c r="A4" s="9">
        <v>72367</v>
      </c>
      <c r="B4" s="9"/>
      <c r="C4" s="10"/>
      <c r="D4" s="31">
        <v>316.41000000000003</v>
      </c>
      <c r="E4" s="9">
        <v>452.83</v>
      </c>
    </row>
    <row r="5" spans="1:5" x14ac:dyDescent="0.25">
      <c r="A5" s="9">
        <v>7234</v>
      </c>
      <c r="B5" s="9"/>
      <c r="C5" s="10">
        <v>449.94</v>
      </c>
      <c r="D5" s="31">
        <v>394.87133323095821</v>
      </c>
      <c r="E5" s="9">
        <v>511.61</v>
      </c>
    </row>
    <row r="6" spans="1:5" x14ac:dyDescent="0.25">
      <c r="A6" s="9">
        <v>616817</v>
      </c>
      <c r="B6" s="9"/>
      <c r="C6" s="10">
        <v>197.78</v>
      </c>
      <c r="D6" s="31">
        <v>178.89625014676528</v>
      </c>
      <c r="E6" s="9">
        <v>227.39</v>
      </c>
    </row>
    <row r="7" spans="1:5" x14ac:dyDescent="0.25">
      <c r="A7" s="9">
        <v>127518</v>
      </c>
      <c r="B7" s="9"/>
      <c r="C7" s="10">
        <v>964.64</v>
      </c>
      <c r="D7" s="31">
        <v>896.95430271299381</v>
      </c>
      <c r="E7" s="9">
        <v>1227.31</v>
      </c>
    </row>
    <row r="8" spans="1:5" x14ac:dyDescent="0.25">
      <c r="A8" s="9">
        <v>116709</v>
      </c>
      <c r="B8" s="9"/>
      <c r="C8" s="10">
        <v>1196.3599999999999</v>
      </c>
      <c r="D8" s="31">
        <v>1176.7730232558138</v>
      </c>
      <c r="E8" s="9">
        <v>1375.75</v>
      </c>
    </row>
    <row r="9" spans="1:5" x14ac:dyDescent="0.25">
      <c r="A9" s="9">
        <v>997805</v>
      </c>
      <c r="B9" s="9"/>
      <c r="C9" s="9"/>
      <c r="D9" s="91">
        <v>997.91</v>
      </c>
      <c r="E9" s="9">
        <v>1967.91</v>
      </c>
    </row>
    <row r="10" spans="1:5" x14ac:dyDescent="0.25">
      <c r="A10" s="9">
        <v>103229</v>
      </c>
      <c r="B10" s="9"/>
      <c r="C10" s="10">
        <v>747.46</v>
      </c>
      <c r="D10" s="31">
        <v>655.36894379844966</v>
      </c>
      <c r="E10" s="9">
        <v>859.53</v>
      </c>
    </row>
    <row r="11" spans="1:5" x14ac:dyDescent="0.25">
      <c r="A11" s="9">
        <v>63181</v>
      </c>
      <c r="B11" s="9"/>
      <c r="C11" s="10">
        <v>227.83</v>
      </c>
      <c r="D11" s="31">
        <v>209.0228787878788</v>
      </c>
      <c r="E11" s="9">
        <v>262.01</v>
      </c>
    </row>
    <row r="12" spans="1:5" x14ac:dyDescent="0.25">
      <c r="A12" s="9">
        <v>61504</v>
      </c>
      <c r="B12" s="9"/>
      <c r="C12" s="9"/>
      <c r="D12" s="18">
        <v>970.81</v>
      </c>
      <c r="E12" s="9">
        <v>1165.99</v>
      </c>
    </row>
    <row r="13" spans="1:5" x14ac:dyDescent="0.25">
      <c r="A13" s="9">
        <v>120682</v>
      </c>
      <c r="B13" s="9"/>
      <c r="C13" s="10">
        <v>5355.47</v>
      </c>
      <c r="D13" s="31">
        <v>5329.7371317829457</v>
      </c>
      <c r="E13" s="9">
        <v>6158.34</v>
      </c>
    </row>
    <row r="14" spans="1:5" x14ac:dyDescent="0.25">
      <c r="A14" s="9">
        <v>123508</v>
      </c>
      <c r="B14" s="9"/>
      <c r="C14" s="10">
        <v>151.24</v>
      </c>
      <c r="D14" s="31">
        <v>145.54116279069768</v>
      </c>
      <c r="E14" s="9">
        <v>173.95</v>
      </c>
    </row>
    <row r="15" spans="1:5" x14ac:dyDescent="0.25">
      <c r="A15" s="9">
        <v>46038</v>
      </c>
      <c r="B15" s="9"/>
      <c r="C15" s="10">
        <v>86.28</v>
      </c>
      <c r="D15" s="31">
        <v>45.718838383838381</v>
      </c>
      <c r="E15" s="9">
        <v>99.2</v>
      </c>
    </row>
    <row r="16" spans="1:5" x14ac:dyDescent="0.25">
      <c r="A16" s="9">
        <v>206086</v>
      </c>
      <c r="B16" s="9"/>
      <c r="C16" s="10">
        <v>1737.14</v>
      </c>
      <c r="D16" s="31">
        <v>1689.4837890313702</v>
      </c>
      <c r="E16" s="9">
        <v>1970.02</v>
      </c>
    </row>
    <row r="17" spans="1:5" x14ac:dyDescent="0.25">
      <c r="A17" s="9">
        <v>605326</v>
      </c>
      <c r="B17" s="9"/>
      <c r="C17" s="10">
        <v>412.02</v>
      </c>
      <c r="D17" s="31">
        <v>267.43656976744182</v>
      </c>
      <c r="E17" s="9">
        <v>473.75</v>
      </c>
    </row>
    <row r="18" spans="1:5" x14ac:dyDescent="0.25">
      <c r="A18" s="9">
        <v>203191</v>
      </c>
      <c r="B18" s="9"/>
      <c r="C18" s="10">
        <v>1010.22</v>
      </c>
      <c r="D18" s="31">
        <v>535.6786629148969</v>
      </c>
      <c r="E18" s="9">
        <v>1161.69</v>
      </c>
    </row>
    <row r="19" spans="1:5" x14ac:dyDescent="0.25">
      <c r="A19" s="9">
        <v>944899</v>
      </c>
      <c r="B19" s="9"/>
      <c r="C19" s="10">
        <v>1475.57</v>
      </c>
      <c r="D19" s="31">
        <v>1378.8280232558138</v>
      </c>
      <c r="E19" s="9">
        <v>1696.82</v>
      </c>
    </row>
    <row r="20" spans="1:5" x14ac:dyDescent="0.25">
      <c r="A20" s="9">
        <v>47673</v>
      </c>
      <c r="B20" s="9"/>
      <c r="C20" s="10">
        <v>1040.99</v>
      </c>
      <c r="D20" s="31">
        <v>856.7235889570552</v>
      </c>
      <c r="E20" s="9">
        <v>1175.43</v>
      </c>
    </row>
    <row r="21" spans="1:5" x14ac:dyDescent="0.25">
      <c r="A21" s="9">
        <v>81233</v>
      </c>
      <c r="B21" s="9"/>
      <c r="C21" s="9"/>
      <c r="D21" s="18">
        <v>7964.78</v>
      </c>
      <c r="E21" s="9">
        <v>9622.7000000000007</v>
      </c>
    </row>
    <row r="22" spans="1:5" x14ac:dyDescent="0.25">
      <c r="A22" s="9">
        <v>853211</v>
      </c>
      <c r="B22" s="9"/>
      <c r="C22" s="10">
        <v>116.34</v>
      </c>
      <c r="D22" s="31">
        <v>51.581207543675532</v>
      </c>
      <c r="E22" s="9">
        <v>133.79</v>
      </c>
    </row>
    <row r="23" spans="1:5" x14ac:dyDescent="0.25">
      <c r="A23" s="9">
        <v>881719</v>
      </c>
      <c r="B23" s="9"/>
      <c r="C23" s="10">
        <v>231.7</v>
      </c>
      <c r="D23" s="31">
        <v>165.71367010309277</v>
      </c>
      <c r="E23" s="9">
        <v>266.45</v>
      </c>
    </row>
    <row r="24" spans="1:5" x14ac:dyDescent="0.25">
      <c r="A24" s="9">
        <v>46460</v>
      </c>
      <c r="B24" s="9"/>
      <c r="C24" s="10">
        <v>95.97</v>
      </c>
      <c r="D24" s="31">
        <v>67.894202020202016</v>
      </c>
      <c r="E24" s="9">
        <v>110.41</v>
      </c>
    </row>
    <row r="25" spans="1:5" x14ac:dyDescent="0.25">
      <c r="A25" s="9">
        <v>110279</v>
      </c>
      <c r="B25" s="9"/>
      <c r="C25" s="9"/>
      <c r="D25" s="18">
        <v>70.709999999999994</v>
      </c>
      <c r="E25" s="9">
        <v>149.30000000000001</v>
      </c>
    </row>
    <row r="26" spans="1:5" x14ac:dyDescent="0.25">
      <c r="A26" s="9">
        <v>202385</v>
      </c>
      <c r="B26" s="9"/>
      <c r="C26" s="9">
        <v>177.52</v>
      </c>
      <c r="D26" s="31">
        <v>127.60993949870355</v>
      </c>
      <c r="E26" s="9">
        <v>203.43</v>
      </c>
    </row>
    <row r="27" spans="1:5" x14ac:dyDescent="0.25">
      <c r="A27" s="9">
        <v>41413</v>
      </c>
      <c r="B27" s="9"/>
      <c r="C27" s="10">
        <v>459.29</v>
      </c>
      <c r="D27" s="31">
        <v>367.80492810927393</v>
      </c>
      <c r="E27" s="9">
        <v>509.23</v>
      </c>
    </row>
    <row r="28" spans="1:5" x14ac:dyDescent="0.25">
      <c r="A28" s="9">
        <v>645554</v>
      </c>
      <c r="B28" s="9"/>
      <c r="C28" s="10">
        <v>114.16</v>
      </c>
      <c r="D28" s="31">
        <v>111.67373626373626</v>
      </c>
      <c r="E28" s="9">
        <v>128.93</v>
      </c>
    </row>
    <row r="29" spans="1:5" x14ac:dyDescent="0.25">
      <c r="A29" s="9">
        <v>16414</v>
      </c>
      <c r="B29" s="9"/>
      <c r="C29" s="10">
        <v>842.29</v>
      </c>
      <c r="D29" s="31">
        <v>775.07472868217053</v>
      </c>
      <c r="E29" s="9">
        <v>955.2</v>
      </c>
    </row>
    <row r="30" spans="1:5" x14ac:dyDescent="0.25">
      <c r="A30" s="9">
        <v>592292</v>
      </c>
      <c r="B30" s="9"/>
      <c r="C30" s="10">
        <v>279.20999999999998</v>
      </c>
      <c r="D30" s="31">
        <v>101.39097826086953</v>
      </c>
      <c r="E30" s="9">
        <v>321.12</v>
      </c>
    </row>
    <row r="31" spans="1:5" x14ac:dyDescent="0.25">
      <c r="A31" s="9">
        <v>510915</v>
      </c>
      <c r="B31" s="9"/>
      <c r="C31" s="10">
        <v>19654.63</v>
      </c>
      <c r="D31" s="31">
        <v>19654.63</v>
      </c>
      <c r="E31" s="9">
        <v>21842.99</v>
      </c>
    </row>
    <row r="32" spans="1:5" x14ac:dyDescent="0.25">
      <c r="A32" s="9">
        <v>42050</v>
      </c>
      <c r="B32" s="9"/>
      <c r="C32" s="10">
        <v>825.04</v>
      </c>
      <c r="D32" s="31">
        <v>684.37509714512294</v>
      </c>
      <c r="E32" s="9">
        <v>948.73</v>
      </c>
    </row>
    <row r="33" spans="1:5" x14ac:dyDescent="0.25">
      <c r="A33" s="9">
        <v>21295</v>
      </c>
      <c r="B33" s="9"/>
      <c r="C33" s="10">
        <v>377.13</v>
      </c>
      <c r="D33" s="31">
        <v>313.62855899419731</v>
      </c>
      <c r="E33" s="9">
        <v>433.69</v>
      </c>
    </row>
    <row r="34" spans="1:5" x14ac:dyDescent="0.25">
      <c r="A34" s="9">
        <v>943761</v>
      </c>
      <c r="B34" s="9"/>
      <c r="C34" s="10">
        <v>1143.99</v>
      </c>
      <c r="D34" s="31">
        <v>1117.9282412790699</v>
      </c>
      <c r="E34" s="9">
        <v>1315.55</v>
      </c>
    </row>
    <row r="35" spans="1:5" x14ac:dyDescent="0.25">
      <c r="A35" s="9">
        <v>57797</v>
      </c>
      <c r="B35" s="9"/>
      <c r="C35" s="9"/>
      <c r="D35" s="18">
        <v>544.16999999999996</v>
      </c>
      <c r="E35" s="9">
        <v>1007.94</v>
      </c>
    </row>
    <row r="36" spans="1:5" x14ac:dyDescent="0.25">
      <c r="A36" s="9">
        <v>945190</v>
      </c>
      <c r="B36" s="9"/>
      <c r="C36" s="9"/>
      <c r="D36" s="18">
        <v>735.04</v>
      </c>
      <c r="E36" s="9">
        <v>837.3</v>
      </c>
    </row>
    <row r="37" spans="1:5" x14ac:dyDescent="0.25">
      <c r="A37" s="9">
        <v>628810</v>
      </c>
      <c r="B37" s="9"/>
      <c r="C37" s="10">
        <v>440.01</v>
      </c>
      <c r="D37" s="31">
        <v>413.11064171122996</v>
      </c>
      <c r="E37" s="9">
        <v>496.57</v>
      </c>
    </row>
    <row r="38" spans="1:5" x14ac:dyDescent="0.25">
      <c r="A38" s="9">
        <v>629112</v>
      </c>
      <c r="B38" s="9"/>
      <c r="C38" s="10">
        <v>72.44</v>
      </c>
      <c r="D38" s="31">
        <v>56.56896226415094</v>
      </c>
      <c r="E38" s="9">
        <v>82.15</v>
      </c>
    </row>
    <row r="39" spans="1:5" x14ac:dyDescent="0.25">
      <c r="A39" s="9">
        <v>576029</v>
      </c>
      <c r="B39" s="9"/>
      <c r="C39" s="9"/>
      <c r="D39" s="18">
        <v>1451.88</v>
      </c>
      <c r="E39" s="9">
        <v>1697.49</v>
      </c>
    </row>
    <row r="40" spans="1:5" x14ac:dyDescent="0.25">
      <c r="A40" s="9">
        <v>207455</v>
      </c>
      <c r="B40" s="9"/>
      <c r="C40" s="10">
        <v>2847.17</v>
      </c>
      <c r="D40" s="31">
        <v>2791.3722284158675</v>
      </c>
      <c r="E40" s="9">
        <v>3248.92</v>
      </c>
    </row>
    <row r="41" spans="1:5" x14ac:dyDescent="0.25">
      <c r="A41" s="9">
        <v>47454</v>
      </c>
      <c r="B41" s="9"/>
      <c r="C41" s="10">
        <v>496.18</v>
      </c>
      <c r="D41" s="31">
        <v>282.43451428571427</v>
      </c>
      <c r="E41" s="9">
        <v>561.47</v>
      </c>
    </row>
    <row r="42" spans="1:5" x14ac:dyDescent="0.25">
      <c r="A42" s="9">
        <v>944248</v>
      </c>
      <c r="B42" s="9"/>
      <c r="C42" s="10">
        <v>450.8</v>
      </c>
      <c r="D42" s="31">
        <v>382.47241779497097</v>
      </c>
      <c r="E42" s="9">
        <v>518.38</v>
      </c>
    </row>
    <row r="43" spans="1:5" x14ac:dyDescent="0.25">
      <c r="A43" s="9">
        <v>983975</v>
      </c>
      <c r="B43" s="9"/>
      <c r="C43" s="10">
        <v>503.7</v>
      </c>
      <c r="D43" s="31">
        <v>251.32694363384445</v>
      </c>
      <c r="E43" s="9">
        <v>574.63</v>
      </c>
    </row>
    <row r="44" spans="1:5" x14ac:dyDescent="0.25">
      <c r="A44" s="9">
        <v>564883</v>
      </c>
      <c r="B44" s="9"/>
      <c r="C44" s="10">
        <v>82.38</v>
      </c>
      <c r="D44" s="31">
        <v>21.424983812624347</v>
      </c>
      <c r="E44" s="9">
        <v>93.41</v>
      </c>
    </row>
    <row r="45" spans="1:5" x14ac:dyDescent="0.25">
      <c r="A45" s="9">
        <v>596363</v>
      </c>
      <c r="B45" s="9"/>
      <c r="C45" s="10">
        <v>882.05</v>
      </c>
      <c r="D45" s="31">
        <v>650.53578488372091</v>
      </c>
      <c r="E45" s="9">
        <v>1000.31</v>
      </c>
    </row>
    <row r="46" spans="1:5" x14ac:dyDescent="0.25">
      <c r="A46" s="9">
        <v>575746</v>
      </c>
      <c r="B46" s="9"/>
      <c r="C46" s="10">
        <v>311.06</v>
      </c>
      <c r="D46" s="31">
        <v>311.06</v>
      </c>
      <c r="E46" s="9">
        <v>352.81</v>
      </c>
    </row>
    <row r="47" spans="1:5" x14ac:dyDescent="0.25">
      <c r="A47" s="9">
        <v>945060</v>
      </c>
      <c r="B47" s="9"/>
      <c r="C47" s="10">
        <v>165.78</v>
      </c>
      <c r="D47" s="31">
        <v>112.33346414728683</v>
      </c>
      <c r="E47" s="9">
        <v>190.63</v>
      </c>
    </row>
    <row r="48" spans="1:5" x14ac:dyDescent="0.25">
      <c r="A48" s="9">
        <v>602975</v>
      </c>
      <c r="B48" s="9"/>
      <c r="C48" s="10">
        <v>578.09</v>
      </c>
      <c r="D48" s="31">
        <v>398.93944329896908</v>
      </c>
      <c r="E48" s="9">
        <v>655.6</v>
      </c>
    </row>
    <row r="49" spans="1:5" x14ac:dyDescent="0.25">
      <c r="A49" s="9">
        <v>966122</v>
      </c>
      <c r="B49" s="9"/>
      <c r="C49" s="10">
        <v>126.02</v>
      </c>
      <c r="D49" s="31">
        <v>89.430957795605167</v>
      </c>
      <c r="E49" s="9">
        <v>144.19</v>
      </c>
    </row>
    <row r="50" spans="1:5" x14ac:dyDescent="0.25">
      <c r="A50" s="9">
        <v>145874</v>
      </c>
      <c r="B50" s="9"/>
      <c r="C50" s="10">
        <v>375.2</v>
      </c>
      <c r="D50" s="31">
        <v>320.20703488372089</v>
      </c>
      <c r="E50" s="9">
        <v>431.45</v>
      </c>
    </row>
    <row r="51" spans="1:5" x14ac:dyDescent="0.25">
      <c r="A51" s="9">
        <v>847022</v>
      </c>
      <c r="B51" s="9"/>
      <c r="C51" s="10">
        <v>46.53</v>
      </c>
      <c r="D51" s="31">
        <v>34.183654022988506</v>
      </c>
      <c r="E51" s="9">
        <v>53.54</v>
      </c>
    </row>
    <row r="52" spans="1:5" x14ac:dyDescent="0.25">
      <c r="A52" s="9">
        <v>955217</v>
      </c>
      <c r="B52" s="9"/>
      <c r="C52" s="10">
        <v>175.99</v>
      </c>
      <c r="D52" s="31">
        <v>164.56957446808511</v>
      </c>
      <c r="E52" s="9">
        <v>198.75</v>
      </c>
    </row>
    <row r="53" spans="1:5" x14ac:dyDescent="0.25">
      <c r="A53" s="9">
        <v>45548</v>
      </c>
      <c r="B53" s="9"/>
      <c r="C53" s="10">
        <v>69.8</v>
      </c>
      <c r="D53" s="31">
        <v>45.050888361367335</v>
      </c>
      <c r="E53" s="9">
        <v>80.28</v>
      </c>
    </row>
    <row r="54" spans="1:5" x14ac:dyDescent="0.25">
      <c r="A54" s="9">
        <v>212513</v>
      </c>
      <c r="B54" s="9"/>
      <c r="C54" s="10">
        <v>272.42</v>
      </c>
      <c r="D54" s="31">
        <v>244.40279069767445</v>
      </c>
      <c r="E54" s="9">
        <v>313.26</v>
      </c>
    </row>
    <row r="55" spans="1:5" x14ac:dyDescent="0.25">
      <c r="A55" s="9">
        <v>105079</v>
      </c>
      <c r="B55" s="9"/>
      <c r="C55" s="10">
        <v>550.66999999999996</v>
      </c>
      <c r="D55" s="31">
        <v>519.82531914893616</v>
      </c>
      <c r="E55" s="9">
        <v>633.22</v>
      </c>
    </row>
    <row r="56" spans="1:5" x14ac:dyDescent="0.25">
      <c r="A56" s="9">
        <v>82109</v>
      </c>
      <c r="B56" s="9"/>
      <c r="C56" s="10">
        <v>431.42</v>
      </c>
      <c r="D56" s="31">
        <v>349.50515151515151</v>
      </c>
      <c r="E56" s="9">
        <v>496.12</v>
      </c>
    </row>
    <row r="57" spans="1:5" x14ac:dyDescent="0.25">
      <c r="A57" s="9">
        <v>984893</v>
      </c>
      <c r="B57" s="9"/>
      <c r="C57" s="10">
        <v>124.36</v>
      </c>
      <c r="D57" s="31">
        <v>89.03308414274801</v>
      </c>
      <c r="E57" s="9">
        <v>140.41999999999999</v>
      </c>
    </row>
    <row r="58" spans="1:5" x14ac:dyDescent="0.25">
      <c r="A58" s="9">
        <v>519181</v>
      </c>
      <c r="B58" s="9"/>
      <c r="C58" s="10">
        <v>534.04999999999995</v>
      </c>
      <c r="D58" s="31">
        <v>516.07919191919189</v>
      </c>
      <c r="E58" s="9">
        <v>605.63</v>
      </c>
    </row>
    <row r="59" spans="1:5" x14ac:dyDescent="0.25">
      <c r="A59" s="9">
        <v>961112</v>
      </c>
      <c r="B59" s="9"/>
      <c r="C59" s="9"/>
      <c r="D59" s="18">
        <v>1058.6500000000001</v>
      </c>
      <c r="E59" s="9">
        <v>1216.1099999999999</v>
      </c>
    </row>
    <row r="60" spans="1:5" x14ac:dyDescent="0.25">
      <c r="A60" s="9">
        <v>619575</v>
      </c>
      <c r="B60" s="9"/>
      <c r="C60" s="10">
        <v>16229.34</v>
      </c>
      <c r="D60" s="31">
        <v>14566.43208249497</v>
      </c>
      <c r="E60" s="9">
        <v>18405.27</v>
      </c>
    </row>
    <row r="61" spans="1:5" x14ac:dyDescent="0.25">
      <c r="A61" s="9">
        <v>24383</v>
      </c>
      <c r="B61" s="9"/>
      <c r="C61" s="10">
        <v>6018.18</v>
      </c>
      <c r="D61" s="31">
        <v>5931.1922394420772</v>
      </c>
      <c r="E61" s="9">
        <v>6895.43</v>
      </c>
    </row>
    <row r="62" spans="1:5" x14ac:dyDescent="0.25">
      <c r="A62" s="9">
        <v>623019</v>
      </c>
      <c r="B62" s="9"/>
      <c r="C62" s="10">
        <v>2239.52</v>
      </c>
      <c r="D62" s="31">
        <v>2219.7704060913707</v>
      </c>
      <c r="E62" s="9">
        <v>2575.29</v>
      </c>
    </row>
    <row r="63" spans="1:5" x14ac:dyDescent="0.25">
      <c r="C63" s="7"/>
      <c r="D63" s="31"/>
    </row>
    <row r="64" spans="1:5" x14ac:dyDescent="0.25">
      <c r="C64" s="7">
        <f>SUM(C3:C63)</f>
        <v>74754.099999999991</v>
      </c>
      <c r="D64" s="7">
        <f>SUM(D3:D63)</f>
        <v>83445.745412228382</v>
      </c>
      <c r="E64" s="7">
        <f>SUM(E3:E63)</f>
        <v>102950.78000000001</v>
      </c>
    </row>
    <row r="65" spans="3:4" x14ac:dyDescent="0.25">
      <c r="C65" s="7"/>
      <c r="D65" s="31"/>
    </row>
    <row r="66" spans="3:4" x14ac:dyDescent="0.25">
      <c r="D66" s="44"/>
    </row>
    <row r="67" spans="3:4" x14ac:dyDescent="0.25">
      <c r="D67" s="44"/>
    </row>
    <row r="68" spans="3:4" x14ac:dyDescent="0.25">
      <c r="D68" s="86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workbookViewId="0">
      <pane ySplit="1" topLeftCell="A2" activePane="bottomLeft" state="frozen"/>
      <selection pane="bottomLeft" activeCell="B80" sqref="B2:B80"/>
    </sheetView>
  </sheetViews>
  <sheetFormatPr defaultRowHeight="15" x14ac:dyDescent="0.25"/>
  <cols>
    <col min="1" max="1" width="11.42578125" style="6" customWidth="1"/>
    <col min="2" max="2" width="44.140625" style="6" bestFit="1" customWidth="1"/>
    <col min="3" max="3" width="10.5703125" style="14" bestFit="1" customWidth="1"/>
    <col min="4" max="4" width="11.85546875" style="14" bestFit="1" customWidth="1"/>
    <col min="5" max="5" width="16.28515625" style="14" bestFit="1" customWidth="1"/>
    <col min="6" max="16384" width="9.140625" style="6"/>
  </cols>
  <sheetData>
    <row r="1" spans="1:5" s="23" customFormat="1" ht="56.25" customHeight="1" thickTop="1" x14ac:dyDescent="0.2">
      <c r="A1" s="24" t="s">
        <v>0</v>
      </c>
      <c r="B1" s="24" t="s">
        <v>1</v>
      </c>
      <c r="C1" s="25" t="s">
        <v>3</v>
      </c>
      <c r="D1" s="26" t="s">
        <v>4</v>
      </c>
      <c r="E1" s="27" t="s">
        <v>5</v>
      </c>
    </row>
    <row r="2" spans="1:5" s="30" customFormat="1" ht="79.5" customHeight="1" x14ac:dyDescent="0.2">
      <c r="A2" s="28" t="s">
        <v>6</v>
      </c>
      <c r="B2" s="29"/>
      <c r="C2" s="13" t="s">
        <v>10</v>
      </c>
      <c r="D2" s="41" t="s">
        <v>7</v>
      </c>
      <c r="E2" s="42" t="s">
        <v>8</v>
      </c>
    </row>
    <row r="3" spans="1:5" x14ac:dyDescent="0.25">
      <c r="A3" s="9">
        <v>576642</v>
      </c>
      <c r="B3" s="9"/>
      <c r="C3" s="18">
        <v>571.24</v>
      </c>
      <c r="D3" s="46">
        <v>542.04965265082274</v>
      </c>
      <c r="E3" s="18">
        <v>633.64</v>
      </c>
    </row>
    <row r="4" spans="1:5" x14ac:dyDescent="0.25">
      <c r="A4" s="9">
        <v>594649</v>
      </c>
      <c r="B4" s="9"/>
      <c r="C4" s="18">
        <v>2612.73</v>
      </c>
      <c r="D4" s="46">
        <v>2396.1102777777778</v>
      </c>
      <c r="E4" s="18">
        <v>2896.15</v>
      </c>
    </row>
    <row r="5" spans="1:5" x14ac:dyDescent="0.25">
      <c r="A5" s="9">
        <v>537295</v>
      </c>
      <c r="B5" s="9"/>
      <c r="C5" s="18">
        <v>3084.48</v>
      </c>
      <c r="D5" s="46">
        <v>2949.0616827853</v>
      </c>
      <c r="E5" s="18">
        <v>3430.98</v>
      </c>
    </row>
    <row r="6" spans="1:5" x14ac:dyDescent="0.25">
      <c r="A6" s="9">
        <v>4397</v>
      </c>
      <c r="B6" s="9"/>
      <c r="C6" s="18">
        <v>384.56</v>
      </c>
      <c r="D6" s="46">
        <v>347.77679883945842</v>
      </c>
      <c r="E6" s="18">
        <v>427.74</v>
      </c>
    </row>
    <row r="7" spans="1:5" x14ac:dyDescent="0.25">
      <c r="A7" s="9">
        <v>72014</v>
      </c>
      <c r="B7" s="9"/>
      <c r="C7" s="18">
        <v>105.56</v>
      </c>
      <c r="D7" s="46">
        <v>63.7462669245648</v>
      </c>
      <c r="E7" s="18">
        <v>117.4</v>
      </c>
    </row>
    <row r="8" spans="1:5" x14ac:dyDescent="0.25">
      <c r="A8" s="9">
        <v>530517</v>
      </c>
      <c r="B8" s="9"/>
      <c r="C8" s="18">
        <v>354.85</v>
      </c>
      <c r="D8" s="46">
        <v>316.12637860082305</v>
      </c>
      <c r="E8" s="18">
        <v>392.43</v>
      </c>
    </row>
    <row r="9" spans="1:5" x14ac:dyDescent="0.25">
      <c r="A9" s="9">
        <v>835724</v>
      </c>
      <c r="B9" s="9"/>
      <c r="C9" s="18">
        <v>105.89</v>
      </c>
      <c r="D9" s="46">
        <v>92.895769335511986</v>
      </c>
      <c r="E9" s="18">
        <v>117.83</v>
      </c>
    </row>
    <row r="10" spans="1:5" x14ac:dyDescent="0.25">
      <c r="A10" s="9">
        <v>66669</v>
      </c>
      <c r="B10" s="9"/>
      <c r="C10" s="18">
        <v>246.57</v>
      </c>
      <c r="D10" s="46">
        <v>180.08999999999997</v>
      </c>
      <c r="E10" s="18">
        <v>274.3</v>
      </c>
    </row>
    <row r="11" spans="1:5" x14ac:dyDescent="0.25">
      <c r="A11" s="9">
        <v>996993</v>
      </c>
      <c r="B11" s="9"/>
      <c r="C11" s="18">
        <v>180.86</v>
      </c>
      <c r="D11" s="46">
        <v>66.960095238095249</v>
      </c>
      <c r="E11" s="18">
        <v>201.16</v>
      </c>
    </row>
    <row r="12" spans="1:5" x14ac:dyDescent="0.25">
      <c r="A12" s="9">
        <v>600017</v>
      </c>
      <c r="B12" s="9"/>
      <c r="C12" s="18">
        <v>137.88</v>
      </c>
      <c r="D12" s="46">
        <v>92.274206963249512</v>
      </c>
      <c r="E12" s="18">
        <v>153.35</v>
      </c>
    </row>
    <row r="13" spans="1:5" x14ac:dyDescent="0.25">
      <c r="A13" s="9">
        <v>6773</v>
      </c>
      <c r="B13" s="9"/>
      <c r="C13" s="18">
        <v>207.47</v>
      </c>
      <c r="D13" s="46">
        <v>39.012609232522777</v>
      </c>
      <c r="E13" s="18">
        <v>230.82</v>
      </c>
    </row>
    <row r="14" spans="1:5" ht="15.75" customHeight="1" x14ac:dyDescent="0.25">
      <c r="A14" s="9">
        <v>599525</v>
      </c>
      <c r="B14" s="9"/>
      <c r="C14" s="18">
        <v>188.51</v>
      </c>
      <c r="D14" s="46">
        <v>127.00767891682784</v>
      </c>
      <c r="E14" s="18">
        <v>209.67</v>
      </c>
    </row>
    <row r="15" spans="1:5" x14ac:dyDescent="0.25">
      <c r="A15" s="9">
        <v>90416</v>
      </c>
      <c r="B15" s="9"/>
      <c r="C15" s="18">
        <v>5660.76</v>
      </c>
      <c r="D15" s="46">
        <v>5568.965454545455</v>
      </c>
      <c r="E15" s="18">
        <v>6296.2</v>
      </c>
    </row>
    <row r="16" spans="1:5" x14ac:dyDescent="0.25">
      <c r="A16" s="9">
        <v>207531</v>
      </c>
      <c r="B16" s="9"/>
      <c r="C16" s="18">
        <v>1309.9000000000001</v>
      </c>
      <c r="D16" s="46">
        <v>923.75860735009678</v>
      </c>
      <c r="E16" s="18">
        <v>1456.93</v>
      </c>
    </row>
    <row r="17" spans="1:5" x14ac:dyDescent="0.25">
      <c r="A17" s="9">
        <v>207621</v>
      </c>
      <c r="B17" s="9"/>
      <c r="C17" s="18">
        <v>970.36</v>
      </c>
      <c r="D17" s="46">
        <v>549.23</v>
      </c>
      <c r="E17" s="18">
        <v>1079.51</v>
      </c>
    </row>
    <row r="18" spans="1:5" x14ac:dyDescent="0.25">
      <c r="A18" s="9">
        <v>703</v>
      </c>
      <c r="B18" s="9"/>
      <c r="C18" s="18">
        <v>448.12</v>
      </c>
      <c r="D18" s="46">
        <v>283.92967592592595</v>
      </c>
      <c r="E18" s="18">
        <v>498.41</v>
      </c>
    </row>
    <row r="19" spans="1:5" x14ac:dyDescent="0.25">
      <c r="A19" s="9">
        <v>515495</v>
      </c>
      <c r="B19" s="9"/>
      <c r="C19" s="18">
        <v>767.73</v>
      </c>
      <c r="D19" s="46">
        <v>630.73596558317399</v>
      </c>
      <c r="E19" s="18">
        <v>853.94</v>
      </c>
    </row>
    <row r="20" spans="1:5" x14ac:dyDescent="0.25">
      <c r="A20" s="9">
        <v>206365</v>
      </c>
      <c r="B20" s="9"/>
      <c r="C20" s="18">
        <v>476.78</v>
      </c>
      <c r="D20" s="46">
        <v>200.55669729206954</v>
      </c>
      <c r="E20" s="18">
        <v>530.37</v>
      </c>
    </row>
    <row r="21" spans="1:5" x14ac:dyDescent="0.25">
      <c r="A21" s="9">
        <v>510240</v>
      </c>
      <c r="B21" s="9"/>
      <c r="C21" s="18">
        <v>222.01</v>
      </c>
      <c r="D21" s="46">
        <v>167.31920696324951</v>
      </c>
      <c r="E21" s="18">
        <v>246.98</v>
      </c>
    </row>
    <row r="22" spans="1:5" x14ac:dyDescent="0.25">
      <c r="A22" s="9">
        <v>555524</v>
      </c>
      <c r="B22" s="9"/>
      <c r="C22" s="18">
        <v>596.78</v>
      </c>
      <c r="D22" s="46">
        <v>517.6201837524178</v>
      </c>
      <c r="E22" s="18">
        <v>663.78</v>
      </c>
    </row>
    <row r="23" spans="1:5" x14ac:dyDescent="0.25">
      <c r="A23" s="9">
        <v>945922</v>
      </c>
      <c r="B23" s="9"/>
      <c r="C23" s="18">
        <v>160.66</v>
      </c>
      <c r="D23" s="46">
        <v>122.43039750957854</v>
      </c>
      <c r="E23" s="18">
        <v>177.66</v>
      </c>
    </row>
    <row r="24" spans="1:5" x14ac:dyDescent="0.25">
      <c r="A24" s="9">
        <v>122760</v>
      </c>
      <c r="B24" s="9"/>
      <c r="C24" s="18">
        <v>130.34</v>
      </c>
      <c r="D24" s="46">
        <v>83.166150870406199</v>
      </c>
      <c r="E24" s="18">
        <v>144.96</v>
      </c>
    </row>
    <row r="25" spans="1:5" x14ac:dyDescent="0.25">
      <c r="A25" s="9">
        <v>985270</v>
      </c>
      <c r="B25" s="9"/>
      <c r="C25" s="18">
        <v>91.89</v>
      </c>
      <c r="D25" s="46">
        <v>52.666518049425363</v>
      </c>
      <c r="E25" s="18">
        <v>102.23</v>
      </c>
    </row>
    <row r="26" spans="1:5" x14ac:dyDescent="0.25">
      <c r="A26" s="9">
        <v>140504</v>
      </c>
      <c r="B26" s="9"/>
      <c r="C26" s="18">
        <v>1293.6300000000001</v>
      </c>
      <c r="D26" s="46">
        <v>976.55829787234052</v>
      </c>
      <c r="E26" s="18">
        <v>1438.9</v>
      </c>
    </row>
    <row r="27" spans="1:5" x14ac:dyDescent="0.25">
      <c r="A27" s="9">
        <v>518104</v>
      </c>
      <c r="B27" s="9"/>
      <c r="C27" s="18">
        <v>233.79</v>
      </c>
      <c r="D27" s="46">
        <v>174.63396978021979</v>
      </c>
      <c r="E27" s="18">
        <v>260.11</v>
      </c>
    </row>
    <row r="28" spans="1:5" x14ac:dyDescent="0.25">
      <c r="A28" s="9">
        <v>144241</v>
      </c>
      <c r="B28" s="9"/>
      <c r="C28" s="18">
        <v>241.72</v>
      </c>
      <c r="D28" s="46">
        <v>194.36354932301739</v>
      </c>
      <c r="E28" s="18">
        <v>268.86</v>
      </c>
    </row>
    <row r="29" spans="1:5" x14ac:dyDescent="0.25">
      <c r="A29" s="9">
        <v>20268</v>
      </c>
      <c r="B29" s="9"/>
      <c r="C29" s="18">
        <v>497.54</v>
      </c>
      <c r="D29" s="46">
        <v>426.4581835564054</v>
      </c>
      <c r="E29" s="18">
        <v>550.20000000000005</v>
      </c>
    </row>
    <row r="30" spans="1:5" x14ac:dyDescent="0.25">
      <c r="A30" s="9">
        <v>602399</v>
      </c>
      <c r="B30" s="9"/>
      <c r="C30" s="18">
        <v>330.27</v>
      </c>
      <c r="D30" s="46">
        <v>208.38195987654319</v>
      </c>
      <c r="E30" s="18">
        <v>367.39</v>
      </c>
    </row>
    <row r="31" spans="1:5" x14ac:dyDescent="0.25">
      <c r="A31" s="9">
        <v>593147</v>
      </c>
      <c r="B31" s="9"/>
      <c r="C31" s="18">
        <v>114.17</v>
      </c>
      <c r="D31" s="46">
        <v>60.375308641975309</v>
      </c>
      <c r="E31" s="18">
        <v>127.01</v>
      </c>
    </row>
    <row r="32" spans="1:5" x14ac:dyDescent="0.25">
      <c r="A32" s="9">
        <v>995989</v>
      </c>
      <c r="B32" s="9"/>
      <c r="C32" s="18">
        <v>309.33</v>
      </c>
      <c r="D32" s="46">
        <v>251.7645061728395</v>
      </c>
      <c r="E32" s="18">
        <v>342.84</v>
      </c>
    </row>
    <row r="33" spans="1:5" x14ac:dyDescent="0.25">
      <c r="A33" s="9">
        <v>997027</v>
      </c>
      <c r="B33" s="9"/>
      <c r="C33" s="18">
        <v>308.08</v>
      </c>
      <c r="D33" s="46">
        <v>240.50676982591875</v>
      </c>
      <c r="E33" s="18">
        <v>342.68</v>
      </c>
    </row>
    <row r="34" spans="1:5" x14ac:dyDescent="0.25">
      <c r="A34" s="9">
        <v>970635</v>
      </c>
      <c r="B34" s="9"/>
      <c r="C34" s="18">
        <v>313.48</v>
      </c>
      <c r="D34" s="46">
        <v>228.82162705667278</v>
      </c>
      <c r="E34" s="18">
        <v>348.59</v>
      </c>
    </row>
    <row r="35" spans="1:5" x14ac:dyDescent="0.25">
      <c r="A35" s="9">
        <v>69546</v>
      </c>
      <c r="B35" s="9"/>
      <c r="C35" s="18">
        <v>3366.01</v>
      </c>
      <c r="D35" s="46">
        <v>3033.8705390352302</v>
      </c>
      <c r="E35" s="18">
        <v>3730.79</v>
      </c>
    </row>
    <row r="36" spans="1:5" x14ac:dyDescent="0.25">
      <c r="A36" s="9">
        <v>146617</v>
      </c>
      <c r="B36" s="9"/>
      <c r="C36" s="18">
        <v>1292.6600000000001</v>
      </c>
      <c r="D36" s="46">
        <v>1234.240164410058</v>
      </c>
      <c r="E36" s="18">
        <v>1437.77</v>
      </c>
    </row>
    <row r="37" spans="1:5" x14ac:dyDescent="0.25">
      <c r="A37" s="9">
        <v>833041</v>
      </c>
      <c r="B37" s="9"/>
      <c r="C37" s="18">
        <v>76.48</v>
      </c>
      <c r="D37" s="46">
        <v>57.867967938339071</v>
      </c>
      <c r="E37" s="18">
        <v>85.05</v>
      </c>
    </row>
    <row r="38" spans="1:5" x14ac:dyDescent="0.25">
      <c r="A38" s="9">
        <v>224796</v>
      </c>
      <c r="B38" s="9"/>
      <c r="C38" s="18">
        <v>352.15</v>
      </c>
      <c r="D38" s="46">
        <v>326.66245647969049</v>
      </c>
      <c r="E38" s="18">
        <v>391.69</v>
      </c>
    </row>
    <row r="39" spans="1:5" x14ac:dyDescent="0.25">
      <c r="A39" s="9">
        <v>214265</v>
      </c>
      <c r="B39" s="9"/>
      <c r="C39" s="18">
        <v>160.5</v>
      </c>
      <c r="D39" s="46">
        <v>89.796810344827591</v>
      </c>
      <c r="E39" s="18">
        <v>178.53</v>
      </c>
    </row>
    <row r="40" spans="1:5" x14ac:dyDescent="0.25">
      <c r="A40" s="9">
        <v>106282</v>
      </c>
      <c r="B40" s="9"/>
      <c r="C40" s="18">
        <v>140.03</v>
      </c>
      <c r="D40" s="46">
        <v>65.183650870406183</v>
      </c>
      <c r="E40" s="18">
        <v>155.75</v>
      </c>
    </row>
    <row r="41" spans="1:5" x14ac:dyDescent="0.25">
      <c r="A41" s="9">
        <v>214035</v>
      </c>
      <c r="B41" s="9"/>
      <c r="C41" s="18">
        <v>594.98</v>
      </c>
      <c r="D41" s="46">
        <v>344.82926499032885</v>
      </c>
      <c r="E41" s="18">
        <v>659.46</v>
      </c>
    </row>
    <row r="42" spans="1:5" x14ac:dyDescent="0.25">
      <c r="A42" s="9">
        <v>72507</v>
      </c>
      <c r="B42" s="9"/>
      <c r="C42" s="18">
        <v>2361.25</v>
      </c>
      <c r="D42" s="46">
        <v>2315.6619636015325</v>
      </c>
      <c r="E42" s="18">
        <v>2626.32</v>
      </c>
    </row>
    <row r="43" spans="1:5" x14ac:dyDescent="0.25">
      <c r="A43" s="9">
        <v>206474</v>
      </c>
      <c r="B43" s="9"/>
      <c r="C43" s="18">
        <v>126.03</v>
      </c>
      <c r="D43" s="46">
        <v>29.572843326885888</v>
      </c>
      <c r="E43" s="18">
        <v>140.18</v>
      </c>
    </row>
    <row r="44" spans="1:5" x14ac:dyDescent="0.25">
      <c r="A44" s="9">
        <v>11687</v>
      </c>
      <c r="B44" s="9"/>
      <c r="C44" s="18">
        <v>64.17</v>
      </c>
      <c r="D44" s="46">
        <v>41.154194103475966</v>
      </c>
      <c r="E44" s="18">
        <v>70.959999999999994</v>
      </c>
    </row>
    <row r="45" spans="1:5" x14ac:dyDescent="0.25">
      <c r="A45" s="9">
        <v>5491</v>
      </c>
      <c r="B45" s="9"/>
      <c r="C45" s="18">
        <v>1881.22</v>
      </c>
      <c r="D45" s="46">
        <v>1798.6230791505791</v>
      </c>
      <c r="E45" s="18">
        <v>1897.53</v>
      </c>
    </row>
    <row r="46" spans="1:5" x14ac:dyDescent="0.25">
      <c r="A46" s="9">
        <v>999450</v>
      </c>
      <c r="B46" s="9"/>
      <c r="C46" s="18">
        <v>220.83</v>
      </c>
      <c r="D46" s="46">
        <v>214.8499419729207</v>
      </c>
      <c r="E46" s="18">
        <v>245.62</v>
      </c>
    </row>
    <row r="47" spans="1:5" x14ac:dyDescent="0.25">
      <c r="A47" s="9">
        <v>18890</v>
      </c>
      <c r="B47" s="9"/>
      <c r="C47" s="18">
        <v>7824.9</v>
      </c>
      <c r="D47" s="46">
        <v>7794.0381818181813</v>
      </c>
      <c r="E47" s="18">
        <v>8653.14</v>
      </c>
    </row>
    <row r="48" spans="1:5" x14ac:dyDescent="0.25">
      <c r="A48" s="9">
        <v>85149</v>
      </c>
      <c r="B48" s="9"/>
      <c r="C48" s="18">
        <v>84.02</v>
      </c>
      <c r="D48" s="46">
        <v>30.334693877551025</v>
      </c>
      <c r="E48" s="18">
        <v>93.45</v>
      </c>
    </row>
    <row r="49" spans="1:5" x14ac:dyDescent="0.25">
      <c r="A49" s="9">
        <v>204003</v>
      </c>
      <c r="B49" s="9"/>
      <c r="C49" s="18">
        <v>321.95999999999998</v>
      </c>
      <c r="D49" s="46">
        <v>294.71731288369352</v>
      </c>
      <c r="E49" s="18">
        <v>356.86</v>
      </c>
    </row>
    <row r="50" spans="1:5" x14ac:dyDescent="0.25">
      <c r="A50" s="9">
        <v>534131</v>
      </c>
      <c r="B50" s="9"/>
      <c r="C50" s="18">
        <v>159.09</v>
      </c>
      <c r="D50" s="46">
        <v>24.473915952643011</v>
      </c>
      <c r="E50" s="18">
        <v>176.95</v>
      </c>
    </row>
    <row r="51" spans="1:5" x14ac:dyDescent="0.25">
      <c r="A51" s="9">
        <v>520477</v>
      </c>
      <c r="B51" s="9"/>
      <c r="C51" s="18">
        <v>201.76</v>
      </c>
      <c r="D51" s="46">
        <v>85.398486460348153</v>
      </c>
      <c r="E51" s="18">
        <v>224.41</v>
      </c>
    </row>
    <row r="52" spans="1:5" x14ac:dyDescent="0.25">
      <c r="A52" s="9">
        <v>203321</v>
      </c>
      <c r="B52" s="9"/>
      <c r="C52" s="18">
        <v>322.08999999999997</v>
      </c>
      <c r="D52" s="46">
        <v>293.33470986460344</v>
      </c>
      <c r="E52" s="18">
        <v>358.26</v>
      </c>
    </row>
    <row r="53" spans="1:5" x14ac:dyDescent="0.25">
      <c r="A53" s="9">
        <v>910596</v>
      </c>
      <c r="B53" s="9"/>
      <c r="C53" s="18">
        <v>907.02</v>
      </c>
      <c r="D53" s="46">
        <v>865.6603703703704</v>
      </c>
      <c r="E53" s="18">
        <v>1008.84</v>
      </c>
    </row>
    <row r="54" spans="1:5" x14ac:dyDescent="0.25">
      <c r="A54" s="9">
        <v>3330</v>
      </c>
      <c r="B54" s="9"/>
      <c r="C54" s="18">
        <v>266.51</v>
      </c>
      <c r="D54" s="46">
        <v>245.91800000000001</v>
      </c>
      <c r="E54" s="18">
        <v>294.70999999999998</v>
      </c>
    </row>
    <row r="55" spans="1:5" x14ac:dyDescent="0.25">
      <c r="A55" s="9">
        <v>957158</v>
      </c>
      <c r="B55" s="9"/>
      <c r="C55" s="18">
        <v>160.38</v>
      </c>
      <c r="D55" s="46">
        <v>41.743346228239815</v>
      </c>
      <c r="E55" s="18">
        <v>178.4</v>
      </c>
    </row>
    <row r="56" spans="1:5" x14ac:dyDescent="0.25">
      <c r="A56" s="9">
        <v>139191</v>
      </c>
      <c r="B56" s="9"/>
      <c r="C56" s="18">
        <v>1089.06</v>
      </c>
      <c r="D56" s="46">
        <v>1060.0546131528047</v>
      </c>
      <c r="E56" s="18">
        <v>1211.3</v>
      </c>
    </row>
    <row r="57" spans="1:5" x14ac:dyDescent="0.25">
      <c r="A57" s="9">
        <v>515500</v>
      </c>
      <c r="B57" s="9"/>
      <c r="C57" s="18">
        <v>408.26</v>
      </c>
      <c r="D57" s="46">
        <v>172.69148936170211</v>
      </c>
      <c r="E57" s="18">
        <v>454.14</v>
      </c>
    </row>
    <row r="58" spans="1:5" x14ac:dyDescent="0.25">
      <c r="A58" s="9">
        <v>538949</v>
      </c>
      <c r="B58" s="9"/>
      <c r="C58" s="18">
        <v>540.23</v>
      </c>
      <c r="D58" s="46">
        <v>508.45617468214482</v>
      </c>
      <c r="E58" s="18">
        <v>598.84</v>
      </c>
    </row>
    <row r="59" spans="1:5" x14ac:dyDescent="0.25">
      <c r="A59" s="9">
        <v>214709</v>
      </c>
      <c r="B59" s="9"/>
      <c r="C59" s="18">
        <v>958.61</v>
      </c>
      <c r="D59" s="46">
        <v>944.33920498084296</v>
      </c>
      <c r="E59" s="18">
        <v>1062.49</v>
      </c>
    </row>
    <row r="60" spans="1:5" x14ac:dyDescent="0.25">
      <c r="A60" s="9">
        <v>946264</v>
      </c>
      <c r="B60" s="9"/>
      <c r="C60" s="18">
        <v>195.92</v>
      </c>
      <c r="D60" s="46">
        <v>137.94024856596556</v>
      </c>
      <c r="E60" s="18">
        <v>216.66</v>
      </c>
    </row>
    <row r="61" spans="1:5" x14ac:dyDescent="0.25">
      <c r="A61" s="9">
        <v>902096</v>
      </c>
      <c r="B61" s="9"/>
      <c r="C61" s="18">
        <v>183.55</v>
      </c>
      <c r="D61" s="46">
        <v>154.450557568438</v>
      </c>
      <c r="E61" s="18">
        <v>204.18</v>
      </c>
    </row>
    <row r="62" spans="1:5" x14ac:dyDescent="0.25">
      <c r="A62" s="9">
        <v>569650</v>
      </c>
      <c r="B62" s="9"/>
      <c r="C62" s="18">
        <v>546.33000000000004</v>
      </c>
      <c r="D62" s="46">
        <v>222.40003070910109</v>
      </c>
      <c r="E62" s="18">
        <v>607.73</v>
      </c>
    </row>
    <row r="63" spans="1:5" x14ac:dyDescent="0.25">
      <c r="A63" s="9">
        <v>151127</v>
      </c>
      <c r="B63" s="9"/>
      <c r="C63" s="18">
        <v>129.06</v>
      </c>
      <c r="D63" s="46">
        <v>101.84452369439072</v>
      </c>
      <c r="E63" s="18">
        <v>143.58000000000001</v>
      </c>
    </row>
    <row r="64" spans="1:5" x14ac:dyDescent="0.25">
      <c r="A64" s="9">
        <v>109335</v>
      </c>
      <c r="B64" s="9"/>
      <c r="C64" s="18">
        <v>134.65</v>
      </c>
      <c r="D64" s="46">
        <v>18.899999999999999</v>
      </c>
      <c r="E64" s="18">
        <v>149.77000000000001</v>
      </c>
    </row>
    <row r="65" spans="1:5" x14ac:dyDescent="0.25">
      <c r="A65" s="9">
        <v>157853</v>
      </c>
      <c r="B65" s="9"/>
      <c r="C65" s="18">
        <v>348.69</v>
      </c>
      <c r="D65" s="46">
        <v>288.55411992263055</v>
      </c>
      <c r="E65" s="18">
        <v>387.85</v>
      </c>
    </row>
    <row r="66" spans="1:5" x14ac:dyDescent="0.25">
      <c r="A66" s="9">
        <v>101401</v>
      </c>
      <c r="B66" s="9"/>
      <c r="C66" s="18">
        <v>120.43</v>
      </c>
      <c r="D66" s="46">
        <v>58.988152804642183</v>
      </c>
      <c r="E66" s="18">
        <v>133.96</v>
      </c>
    </row>
    <row r="67" spans="1:5" x14ac:dyDescent="0.25">
      <c r="A67" s="9">
        <v>134753</v>
      </c>
      <c r="B67" s="9"/>
      <c r="C67" s="18">
        <v>361.94</v>
      </c>
      <c r="D67" s="46">
        <v>273.75772727272727</v>
      </c>
      <c r="E67" s="18">
        <v>402.62</v>
      </c>
    </row>
    <row r="68" spans="1:5" x14ac:dyDescent="0.25">
      <c r="A68" s="9">
        <v>970653</v>
      </c>
      <c r="B68" s="9"/>
      <c r="C68" s="18">
        <v>213.02</v>
      </c>
      <c r="D68" s="46">
        <v>163.9890585009141</v>
      </c>
      <c r="E68" s="18">
        <v>236.86</v>
      </c>
    </row>
    <row r="69" spans="1:5" x14ac:dyDescent="0.25">
      <c r="A69" s="9">
        <v>30538</v>
      </c>
      <c r="B69" s="9"/>
      <c r="C69" s="18">
        <v>326.69</v>
      </c>
      <c r="D69" s="46">
        <v>164.23904580152671</v>
      </c>
      <c r="E69" s="18">
        <v>362.1</v>
      </c>
    </row>
    <row r="70" spans="1:5" x14ac:dyDescent="0.25">
      <c r="A70" s="9">
        <v>527332</v>
      </c>
      <c r="B70" s="9"/>
      <c r="C70" s="18">
        <v>1901.6</v>
      </c>
      <c r="D70" s="46">
        <v>1858.4873395721925</v>
      </c>
      <c r="E70" s="18">
        <v>2115.16</v>
      </c>
    </row>
    <row r="71" spans="1:5" x14ac:dyDescent="0.25">
      <c r="A71" s="9">
        <v>205103</v>
      </c>
      <c r="B71" s="9"/>
      <c r="C71" s="18">
        <v>942.56</v>
      </c>
      <c r="D71" s="46">
        <v>802.19118226600972</v>
      </c>
      <c r="E71" s="18">
        <v>1048.3699999999999</v>
      </c>
    </row>
    <row r="72" spans="1:5" x14ac:dyDescent="0.25">
      <c r="A72" s="9">
        <v>955314</v>
      </c>
      <c r="B72" s="9"/>
      <c r="C72" s="18">
        <v>514.48</v>
      </c>
      <c r="D72" s="46">
        <v>441.04661508704066</v>
      </c>
      <c r="E72" s="18">
        <v>572.29999999999995</v>
      </c>
    </row>
    <row r="73" spans="1:5" x14ac:dyDescent="0.25">
      <c r="A73" s="9">
        <v>590123</v>
      </c>
      <c r="B73" s="9"/>
      <c r="C73" s="18">
        <v>531.49</v>
      </c>
      <c r="D73" s="46">
        <v>499.94340425531914</v>
      </c>
      <c r="E73" s="18">
        <v>591.16999999999996</v>
      </c>
    </row>
    <row r="74" spans="1:5" x14ac:dyDescent="0.25">
      <c r="A74" s="9">
        <v>833380</v>
      </c>
      <c r="B74" s="9"/>
      <c r="C74" s="18">
        <v>225.35</v>
      </c>
      <c r="D74" s="46">
        <v>150.91044238683128</v>
      </c>
      <c r="E74" s="18">
        <v>250.66</v>
      </c>
    </row>
    <row r="75" spans="1:5" x14ac:dyDescent="0.25">
      <c r="A75" s="9">
        <v>608022</v>
      </c>
      <c r="B75" s="9"/>
      <c r="C75" s="18">
        <v>246.68</v>
      </c>
      <c r="D75" s="46">
        <v>64.821901408450742</v>
      </c>
      <c r="E75" s="18">
        <v>274.38</v>
      </c>
    </row>
    <row r="76" spans="1:5" x14ac:dyDescent="0.25">
      <c r="A76" s="9">
        <v>534077</v>
      </c>
      <c r="B76" s="9"/>
      <c r="C76" s="18">
        <v>267.31</v>
      </c>
      <c r="D76" s="46">
        <v>174.94497754589216</v>
      </c>
      <c r="E76" s="18">
        <v>297.31</v>
      </c>
    </row>
    <row r="77" spans="1:5" x14ac:dyDescent="0.25">
      <c r="A77" s="9">
        <v>71150</v>
      </c>
      <c r="B77" s="9"/>
      <c r="C77" s="18">
        <v>89.4</v>
      </c>
      <c r="D77" s="46">
        <v>55.32555555555556</v>
      </c>
      <c r="E77" s="18">
        <v>99.43</v>
      </c>
    </row>
    <row r="78" spans="1:5" x14ac:dyDescent="0.25">
      <c r="A78" s="9">
        <v>126017</v>
      </c>
      <c r="B78" s="9"/>
      <c r="C78" s="18">
        <v>810.06</v>
      </c>
      <c r="D78" s="46">
        <v>724.37727272727261</v>
      </c>
      <c r="E78" s="18">
        <v>901</v>
      </c>
    </row>
    <row r="79" spans="1:5" x14ac:dyDescent="0.25">
      <c r="A79" s="2">
        <v>8580</v>
      </c>
      <c r="B79" s="2"/>
      <c r="C79" s="32">
        <v>886.01</v>
      </c>
      <c r="D79" s="47">
        <v>668.43307462686562</v>
      </c>
      <c r="E79" s="32">
        <v>939.94</v>
      </c>
    </row>
    <row r="81" spans="2:5" x14ac:dyDescent="0.25">
      <c r="C81" s="14">
        <f>SUM(C3:C80)</f>
        <v>55513.359999999993</v>
      </c>
      <c r="D81" s="14">
        <f t="shared" ref="D81:E81" si="0">SUM(D3:D80)</f>
        <v>48014.373053341871</v>
      </c>
      <c r="E81" s="14">
        <f t="shared" si="0"/>
        <v>61409.49</v>
      </c>
    </row>
    <row r="84" spans="2:5" x14ac:dyDescent="0.25">
      <c r="B84" s="6" t="s">
        <v>25</v>
      </c>
      <c r="D84" s="14">
        <v>81</v>
      </c>
    </row>
    <row r="85" spans="2:5" x14ac:dyDescent="0.25">
      <c r="B85" s="6" t="s">
        <v>25</v>
      </c>
      <c r="D85" s="14">
        <v>89.1</v>
      </c>
    </row>
    <row r="86" spans="2:5" x14ac:dyDescent="0.25">
      <c r="B86" s="6" t="s">
        <v>25</v>
      </c>
      <c r="D86" s="14">
        <v>81</v>
      </c>
    </row>
    <row r="87" spans="2:5" x14ac:dyDescent="0.25">
      <c r="B87" s="6" t="s">
        <v>25</v>
      </c>
      <c r="D87" s="14">
        <v>89.1</v>
      </c>
    </row>
    <row r="88" spans="2:5" x14ac:dyDescent="0.25">
      <c r="B88" s="6" t="s">
        <v>25</v>
      </c>
      <c r="D88" s="14">
        <v>89.1</v>
      </c>
    </row>
    <row r="89" spans="2:5" x14ac:dyDescent="0.25">
      <c r="B89" s="6" t="s">
        <v>25</v>
      </c>
      <c r="D89" s="14">
        <v>89.1</v>
      </c>
    </row>
    <row r="90" spans="2:5" x14ac:dyDescent="0.25">
      <c r="B90" s="6" t="s">
        <v>25</v>
      </c>
      <c r="D90" s="14">
        <v>89.1</v>
      </c>
    </row>
    <row r="91" spans="2:5" x14ac:dyDescent="0.25">
      <c r="B91" s="6" t="s">
        <v>25</v>
      </c>
      <c r="D91" s="14">
        <v>91.3</v>
      </c>
    </row>
    <row r="92" spans="2:5" x14ac:dyDescent="0.25">
      <c r="B92" s="6" t="s">
        <v>25</v>
      </c>
      <c r="D92" s="14">
        <v>89.1</v>
      </c>
    </row>
    <row r="93" spans="2:5" x14ac:dyDescent="0.25">
      <c r="B93" s="6" t="s">
        <v>25</v>
      </c>
      <c r="D93" s="14">
        <v>89.1</v>
      </c>
    </row>
    <row r="94" spans="2:5" x14ac:dyDescent="0.25">
      <c r="B94" s="6" t="s">
        <v>25</v>
      </c>
      <c r="D94" s="14">
        <v>89.1</v>
      </c>
    </row>
    <row r="95" spans="2:5" x14ac:dyDescent="0.25">
      <c r="B95" s="6" t="s">
        <v>25</v>
      </c>
      <c r="D95" s="14">
        <v>89.1</v>
      </c>
    </row>
    <row r="97" spans="4:4" x14ac:dyDescent="0.25">
      <c r="D97" s="14">
        <f>SUM(D81:D96)</f>
        <v>49069.573053341861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1"/>
  <sheetViews>
    <sheetView tabSelected="1" workbookViewId="0">
      <pane ySplit="1" topLeftCell="A2" activePane="bottomLeft" state="frozen"/>
      <selection pane="bottomLeft" activeCell="G27" sqref="G27"/>
    </sheetView>
  </sheetViews>
  <sheetFormatPr defaultRowHeight="15" x14ac:dyDescent="0.25"/>
  <cols>
    <col min="1" max="1" width="7" bestFit="1" customWidth="1"/>
    <col min="2" max="2" width="44.5703125" bestFit="1" customWidth="1"/>
    <col min="3" max="3" width="12.85546875" style="11" bestFit="1" customWidth="1"/>
    <col min="4" max="4" width="12.5703125" style="11" bestFit="1" customWidth="1"/>
    <col min="5" max="5" width="9.140625" style="72"/>
    <col min="6" max="6" width="29" style="11" customWidth="1"/>
    <col min="7" max="7" width="13.42578125" bestFit="1" customWidth="1"/>
  </cols>
  <sheetData>
    <row r="1" spans="1:7" s="23" customFormat="1" ht="74.25" customHeight="1" x14ac:dyDescent="0.2">
      <c r="A1" s="69" t="s">
        <v>0</v>
      </c>
      <c r="B1" s="69" t="s">
        <v>1</v>
      </c>
      <c r="C1" s="74" t="s">
        <v>27</v>
      </c>
      <c r="D1" s="75" t="s">
        <v>5</v>
      </c>
      <c r="E1" s="92" t="s">
        <v>28</v>
      </c>
      <c r="F1" s="102" t="s">
        <v>32</v>
      </c>
      <c r="G1" s="73" t="s">
        <v>29</v>
      </c>
    </row>
    <row r="2" spans="1:7" x14ac:dyDescent="0.25">
      <c r="A2" s="51">
        <v>851892</v>
      </c>
      <c r="B2" s="2"/>
      <c r="C2" s="47">
        <v>33.578271604938266</v>
      </c>
      <c r="D2" s="32">
        <v>40.74</v>
      </c>
      <c r="E2" s="95">
        <v>0</v>
      </c>
      <c r="F2" s="103">
        <f>+D2*E2</f>
        <v>0</v>
      </c>
      <c r="G2" s="22">
        <f>+F2-C2</f>
        <v>-33.578271604938266</v>
      </c>
    </row>
    <row r="3" spans="1:7" s="96" customFormat="1" x14ac:dyDescent="0.25">
      <c r="A3" s="9">
        <v>224834</v>
      </c>
      <c r="B3" s="9"/>
      <c r="C3" s="47">
        <v>35.844534883720925</v>
      </c>
      <c r="D3" s="18">
        <v>46.02</v>
      </c>
      <c r="E3" s="95">
        <v>0</v>
      </c>
      <c r="F3" s="103">
        <f t="shared" ref="F3:F66" si="0">+D3*E3</f>
        <v>0</v>
      </c>
      <c r="G3" s="22">
        <f t="shared" ref="G3:G66" si="1">+F3-C3</f>
        <v>-35.844534883720925</v>
      </c>
    </row>
    <row r="4" spans="1:7" s="96" customFormat="1" x14ac:dyDescent="0.25">
      <c r="A4" s="9">
        <v>107124</v>
      </c>
      <c r="B4" s="9"/>
      <c r="C4" s="18">
        <v>20.162422480620155</v>
      </c>
      <c r="D4" s="18">
        <v>51.29</v>
      </c>
      <c r="E4" s="95">
        <v>0</v>
      </c>
      <c r="F4" s="103">
        <f t="shared" si="0"/>
        <v>0</v>
      </c>
      <c r="G4" s="22">
        <f t="shared" si="1"/>
        <v>-20.162422480620155</v>
      </c>
    </row>
    <row r="5" spans="1:7" s="96" customFormat="1" x14ac:dyDescent="0.25">
      <c r="A5" s="9">
        <v>840077</v>
      </c>
      <c r="B5" s="9"/>
      <c r="C5" s="47">
        <v>34.093896907216489</v>
      </c>
      <c r="D5" s="18">
        <v>53.5</v>
      </c>
      <c r="E5" s="95">
        <v>0</v>
      </c>
      <c r="F5" s="103">
        <f t="shared" si="0"/>
        <v>0</v>
      </c>
      <c r="G5" s="22">
        <f t="shared" si="1"/>
        <v>-34.093896907216489</v>
      </c>
    </row>
    <row r="6" spans="1:7" s="96" customFormat="1" x14ac:dyDescent="0.25">
      <c r="A6" s="9">
        <v>880467</v>
      </c>
      <c r="B6" s="9"/>
      <c r="C6" s="47">
        <v>38.628556701030931</v>
      </c>
      <c r="D6" s="18">
        <v>53.5</v>
      </c>
      <c r="E6" s="95">
        <v>0</v>
      </c>
      <c r="F6" s="103">
        <f t="shared" si="0"/>
        <v>0</v>
      </c>
      <c r="G6" s="22">
        <f t="shared" si="1"/>
        <v>-38.628556701030931</v>
      </c>
    </row>
    <row r="7" spans="1:7" s="96" customFormat="1" x14ac:dyDescent="0.25">
      <c r="A7" s="9">
        <v>847022</v>
      </c>
      <c r="B7" s="9"/>
      <c r="C7" s="18">
        <v>34.183654022988506</v>
      </c>
      <c r="D7" s="18">
        <v>53.54</v>
      </c>
      <c r="E7" s="95">
        <v>0</v>
      </c>
      <c r="F7" s="103">
        <f t="shared" si="0"/>
        <v>0</v>
      </c>
      <c r="G7" s="22">
        <f t="shared" si="1"/>
        <v>-34.183654022988506</v>
      </c>
    </row>
    <row r="8" spans="1:7" s="96" customFormat="1" x14ac:dyDescent="0.25">
      <c r="A8" s="9">
        <v>68830</v>
      </c>
      <c r="B8" s="9"/>
      <c r="C8" s="18">
        <v>38.879668780831572</v>
      </c>
      <c r="D8" s="18">
        <v>55.74</v>
      </c>
      <c r="E8" s="95">
        <v>0</v>
      </c>
      <c r="F8" s="103">
        <f t="shared" si="0"/>
        <v>0</v>
      </c>
      <c r="G8" s="22">
        <f t="shared" si="1"/>
        <v>-38.879668780831572</v>
      </c>
    </row>
    <row r="9" spans="1:7" s="96" customFormat="1" x14ac:dyDescent="0.25">
      <c r="A9" s="51">
        <v>68180</v>
      </c>
      <c r="B9" s="2"/>
      <c r="C9" s="93">
        <v>50.95</v>
      </c>
      <c r="D9" s="32">
        <v>58.39</v>
      </c>
      <c r="E9" s="95">
        <v>0</v>
      </c>
      <c r="F9" s="103">
        <f t="shared" si="0"/>
        <v>0</v>
      </c>
      <c r="G9" s="22">
        <f t="shared" si="1"/>
        <v>-50.95</v>
      </c>
    </row>
    <row r="10" spans="1:7" s="96" customFormat="1" x14ac:dyDescent="0.25">
      <c r="A10" s="9">
        <v>50532</v>
      </c>
      <c r="B10" s="9"/>
      <c r="C10" s="18">
        <v>34.831461538461539</v>
      </c>
      <c r="D10" s="18">
        <v>59.08</v>
      </c>
      <c r="E10" s="95">
        <v>0</v>
      </c>
      <c r="F10" s="103">
        <f t="shared" si="0"/>
        <v>0</v>
      </c>
      <c r="G10" s="22">
        <f t="shared" si="1"/>
        <v>-34.831461538461539</v>
      </c>
    </row>
    <row r="11" spans="1:7" s="96" customFormat="1" x14ac:dyDescent="0.25">
      <c r="A11" s="9">
        <v>833124</v>
      </c>
      <c r="B11" s="9"/>
      <c r="C11" s="47">
        <v>39.5840206185567</v>
      </c>
      <c r="D11" s="18">
        <v>64.45</v>
      </c>
      <c r="E11" s="95">
        <v>0</v>
      </c>
      <c r="F11" s="103">
        <f t="shared" si="0"/>
        <v>0</v>
      </c>
      <c r="G11" s="22">
        <f t="shared" si="1"/>
        <v>-39.5840206185567</v>
      </c>
    </row>
    <row r="12" spans="1:7" s="96" customFormat="1" x14ac:dyDescent="0.25">
      <c r="A12" s="9">
        <v>559241</v>
      </c>
      <c r="B12" s="9"/>
      <c r="C12" s="47">
        <v>54.154418604651163</v>
      </c>
      <c r="D12" s="18">
        <v>64.69</v>
      </c>
      <c r="E12" s="95">
        <v>0</v>
      </c>
      <c r="F12" s="103">
        <f t="shared" si="0"/>
        <v>0</v>
      </c>
      <c r="G12" s="22">
        <f t="shared" si="1"/>
        <v>-54.154418604651163</v>
      </c>
    </row>
    <row r="13" spans="1:7" s="96" customFormat="1" x14ac:dyDescent="0.25">
      <c r="A13" s="9">
        <v>621857</v>
      </c>
      <c r="B13" s="9"/>
      <c r="C13" s="18">
        <v>14.17316070068545</v>
      </c>
      <c r="D13" s="18">
        <v>68.37</v>
      </c>
      <c r="E13" s="95">
        <v>0</v>
      </c>
      <c r="F13" s="103">
        <f t="shared" si="0"/>
        <v>0</v>
      </c>
      <c r="G13" s="22">
        <f t="shared" si="1"/>
        <v>-14.17316070068545</v>
      </c>
    </row>
    <row r="14" spans="1:7" s="96" customFormat="1" x14ac:dyDescent="0.25">
      <c r="A14" s="9">
        <v>115712</v>
      </c>
      <c r="B14" s="9"/>
      <c r="C14" s="47">
        <v>52.801366279069768</v>
      </c>
      <c r="D14" s="18">
        <v>69.12</v>
      </c>
      <c r="E14" s="95">
        <v>0</v>
      </c>
      <c r="F14" s="103">
        <f t="shared" si="0"/>
        <v>0</v>
      </c>
      <c r="G14" s="22">
        <f t="shared" si="1"/>
        <v>-52.801366279069768</v>
      </c>
    </row>
    <row r="15" spans="1:7" s="96" customFormat="1" x14ac:dyDescent="0.25">
      <c r="A15" s="9">
        <v>15244</v>
      </c>
      <c r="B15" s="9"/>
      <c r="C15" s="47">
        <v>35.312842646100606</v>
      </c>
      <c r="D15" s="18">
        <v>69.14</v>
      </c>
      <c r="E15" s="95">
        <v>0</v>
      </c>
      <c r="F15" s="103">
        <f t="shared" si="0"/>
        <v>0</v>
      </c>
      <c r="G15" s="22">
        <f t="shared" si="1"/>
        <v>-35.312842646100606</v>
      </c>
    </row>
    <row r="16" spans="1:7" s="96" customFormat="1" x14ac:dyDescent="0.25">
      <c r="A16" s="9">
        <v>11687</v>
      </c>
      <c r="B16" s="9"/>
      <c r="C16" s="46">
        <v>41.154194103475966</v>
      </c>
      <c r="D16" s="18">
        <v>70.959999999999994</v>
      </c>
      <c r="E16" s="95">
        <v>0</v>
      </c>
      <c r="F16" s="103">
        <f t="shared" si="0"/>
        <v>0</v>
      </c>
      <c r="G16" s="22">
        <f t="shared" si="1"/>
        <v>-41.154194103475966</v>
      </c>
    </row>
    <row r="17" spans="1:7" s="96" customFormat="1" x14ac:dyDescent="0.25">
      <c r="A17" s="9">
        <v>615382</v>
      </c>
      <c r="B17" s="9"/>
      <c r="C17" s="47">
        <v>51.618532666299231</v>
      </c>
      <c r="D17" s="18">
        <v>75.86</v>
      </c>
      <c r="E17" s="95">
        <v>0</v>
      </c>
      <c r="F17" s="103">
        <f t="shared" si="0"/>
        <v>0</v>
      </c>
      <c r="G17" s="22">
        <f t="shared" si="1"/>
        <v>-51.618532666299231</v>
      </c>
    </row>
    <row r="18" spans="1:7" s="96" customFormat="1" x14ac:dyDescent="0.25">
      <c r="A18" s="9">
        <v>547022</v>
      </c>
      <c r="B18" s="9"/>
      <c r="C18" s="47">
        <v>20.19522675586272</v>
      </c>
      <c r="D18" s="18">
        <v>79.040000000000006</v>
      </c>
      <c r="E18" s="95">
        <v>0</v>
      </c>
      <c r="F18" s="103">
        <f t="shared" si="0"/>
        <v>0</v>
      </c>
      <c r="G18" s="22">
        <f t="shared" si="1"/>
        <v>-20.19522675586272</v>
      </c>
    </row>
    <row r="19" spans="1:7" s="96" customFormat="1" x14ac:dyDescent="0.25">
      <c r="A19" s="9">
        <v>45548</v>
      </c>
      <c r="B19" s="9"/>
      <c r="C19" s="18">
        <v>45.050888361367335</v>
      </c>
      <c r="D19" s="18">
        <v>80.28</v>
      </c>
      <c r="E19" s="95">
        <v>0</v>
      </c>
      <c r="F19" s="103">
        <f t="shared" si="0"/>
        <v>0</v>
      </c>
      <c r="G19" s="22">
        <f t="shared" si="1"/>
        <v>-45.050888361367335</v>
      </c>
    </row>
    <row r="20" spans="1:7" s="96" customFormat="1" x14ac:dyDescent="0.25">
      <c r="A20" s="9">
        <v>629112</v>
      </c>
      <c r="B20" s="9"/>
      <c r="C20" s="18">
        <v>56.56896226415094</v>
      </c>
      <c r="D20" s="18">
        <v>82.15</v>
      </c>
      <c r="E20" s="95">
        <v>0</v>
      </c>
      <c r="F20" s="103">
        <f t="shared" si="0"/>
        <v>0</v>
      </c>
      <c r="G20" s="22">
        <f t="shared" si="1"/>
        <v>-56.56896226415094</v>
      </c>
    </row>
    <row r="21" spans="1:7" s="96" customFormat="1" x14ac:dyDescent="0.25">
      <c r="A21" s="9">
        <v>833041</v>
      </c>
      <c r="B21" s="9"/>
      <c r="C21" s="46">
        <v>57.867967938339071</v>
      </c>
      <c r="D21" s="18">
        <v>85.05</v>
      </c>
      <c r="E21" s="95">
        <v>0</v>
      </c>
      <c r="F21" s="103">
        <f t="shared" si="0"/>
        <v>0</v>
      </c>
      <c r="G21" s="22">
        <f t="shared" si="1"/>
        <v>-57.867967938339071</v>
      </c>
    </row>
    <row r="22" spans="1:7" s="96" customFormat="1" x14ac:dyDescent="0.25">
      <c r="A22" s="9">
        <v>944965</v>
      </c>
      <c r="B22" s="9"/>
      <c r="C22" s="18">
        <v>62.382731660231656</v>
      </c>
      <c r="D22" s="18">
        <v>85.86</v>
      </c>
      <c r="E22" s="95">
        <v>0</v>
      </c>
      <c r="F22" s="103">
        <f t="shared" si="0"/>
        <v>0</v>
      </c>
      <c r="G22" s="22">
        <f t="shared" si="1"/>
        <v>-62.382731660231656</v>
      </c>
    </row>
    <row r="23" spans="1:7" s="96" customFormat="1" x14ac:dyDescent="0.25">
      <c r="A23" s="9">
        <v>892174</v>
      </c>
      <c r="B23" s="9"/>
      <c r="C23" s="47">
        <v>63.183225418540729</v>
      </c>
      <c r="D23" s="18">
        <v>86.69</v>
      </c>
      <c r="E23" s="95">
        <v>0</v>
      </c>
      <c r="F23" s="103">
        <f t="shared" si="0"/>
        <v>0</v>
      </c>
      <c r="G23" s="22">
        <f t="shared" si="1"/>
        <v>-63.183225418540729</v>
      </c>
    </row>
    <row r="24" spans="1:7" s="96" customFormat="1" x14ac:dyDescent="0.25">
      <c r="A24" s="9">
        <v>620649</v>
      </c>
      <c r="B24" s="9"/>
      <c r="C24" s="18">
        <v>48.850205011389527</v>
      </c>
      <c r="D24" s="18">
        <v>86.94</v>
      </c>
      <c r="E24" s="95">
        <v>0</v>
      </c>
      <c r="F24" s="103">
        <f t="shared" si="0"/>
        <v>0</v>
      </c>
      <c r="G24" s="22">
        <f t="shared" si="1"/>
        <v>-48.850205011389527</v>
      </c>
    </row>
    <row r="25" spans="1:7" s="96" customFormat="1" x14ac:dyDescent="0.25">
      <c r="A25" s="9">
        <v>106613</v>
      </c>
      <c r="B25" s="9"/>
      <c r="C25" s="18">
        <v>21.255276012946538</v>
      </c>
      <c r="D25" s="18">
        <v>86.96</v>
      </c>
      <c r="E25" s="95">
        <v>0</v>
      </c>
      <c r="F25" s="103">
        <f t="shared" si="0"/>
        <v>0</v>
      </c>
      <c r="G25" s="22">
        <f t="shared" si="1"/>
        <v>-21.255276012946538</v>
      </c>
    </row>
    <row r="26" spans="1:7" s="96" customFormat="1" x14ac:dyDescent="0.25">
      <c r="A26" s="9">
        <v>66010</v>
      </c>
      <c r="B26" s="9"/>
      <c r="C26" s="18">
        <v>58.202969072164947</v>
      </c>
      <c r="D26" s="18">
        <v>87.47</v>
      </c>
      <c r="E26" s="95">
        <v>0</v>
      </c>
      <c r="F26" s="103">
        <f t="shared" si="0"/>
        <v>0</v>
      </c>
      <c r="G26" s="22">
        <f t="shared" si="1"/>
        <v>-58.202969072164947</v>
      </c>
    </row>
    <row r="27" spans="1:7" s="96" customFormat="1" x14ac:dyDescent="0.25">
      <c r="A27" s="66">
        <v>835772</v>
      </c>
      <c r="B27" s="66"/>
      <c r="C27" s="47">
        <v>76.417791411042941</v>
      </c>
      <c r="D27" s="36">
        <v>89.85</v>
      </c>
      <c r="E27" s="95">
        <v>0</v>
      </c>
      <c r="F27" s="103">
        <f t="shared" si="0"/>
        <v>0</v>
      </c>
      <c r="G27" s="22">
        <f t="shared" si="1"/>
        <v>-76.417791411042941</v>
      </c>
    </row>
    <row r="28" spans="1:7" s="96" customFormat="1" x14ac:dyDescent="0.25">
      <c r="A28" s="9">
        <v>597257</v>
      </c>
      <c r="B28" s="9"/>
      <c r="C28" s="18">
        <v>42.880824742268047</v>
      </c>
      <c r="D28" s="18">
        <v>92.08</v>
      </c>
      <c r="E28" s="95">
        <v>0</v>
      </c>
      <c r="F28" s="103">
        <f t="shared" si="0"/>
        <v>0</v>
      </c>
      <c r="G28" s="22">
        <f t="shared" si="1"/>
        <v>-42.880824742268047</v>
      </c>
    </row>
    <row r="29" spans="1:7" s="96" customFormat="1" x14ac:dyDescent="0.25">
      <c r="A29" s="9">
        <v>965785</v>
      </c>
      <c r="B29" s="9"/>
      <c r="C29" s="47">
        <v>75.974620060790272</v>
      </c>
      <c r="D29" s="18">
        <v>93.2</v>
      </c>
      <c r="E29" s="95">
        <v>0</v>
      </c>
      <c r="F29" s="103">
        <f t="shared" si="0"/>
        <v>0</v>
      </c>
      <c r="G29" s="22">
        <f t="shared" si="1"/>
        <v>-75.974620060790272</v>
      </c>
    </row>
    <row r="30" spans="1:7" s="96" customFormat="1" x14ac:dyDescent="0.25">
      <c r="A30" s="9">
        <v>564883</v>
      </c>
      <c r="B30" s="9"/>
      <c r="C30" s="18">
        <v>21.424983812624347</v>
      </c>
      <c r="D30" s="18">
        <v>93.41</v>
      </c>
      <c r="E30" s="95">
        <v>0</v>
      </c>
      <c r="F30" s="103">
        <f t="shared" si="0"/>
        <v>0</v>
      </c>
      <c r="G30" s="22">
        <f t="shared" si="1"/>
        <v>-21.424983812624347</v>
      </c>
    </row>
    <row r="31" spans="1:7" s="96" customFormat="1" x14ac:dyDescent="0.25">
      <c r="A31" s="9">
        <v>85149</v>
      </c>
      <c r="B31" s="9"/>
      <c r="C31" s="46">
        <v>30.334693877551025</v>
      </c>
      <c r="D31" s="18">
        <v>93.45</v>
      </c>
      <c r="E31" s="95">
        <v>0</v>
      </c>
      <c r="F31" s="103">
        <f t="shared" si="0"/>
        <v>0</v>
      </c>
      <c r="G31" s="22">
        <f t="shared" si="1"/>
        <v>-30.334693877551025</v>
      </c>
    </row>
    <row r="32" spans="1:7" s="96" customFormat="1" x14ac:dyDescent="0.25">
      <c r="A32" s="9">
        <v>43871</v>
      </c>
      <c r="B32" s="9"/>
      <c r="C32" s="47">
        <v>56.46576428203808</v>
      </c>
      <c r="D32" s="18">
        <v>95.14</v>
      </c>
      <c r="E32" s="95">
        <v>0</v>
      </c>
      <c r="F32" s="103">
        <f t="shared" si="0"/>
        <v>0</v>
      </c>
      <c r="G32" s="22">
        <f t="shared" si="1"/>
        <v>-56.46576428203808</v>
      </c>
    </row>
    <row r="33" spans="1:7" s="96" customFormat="1" x14ac:dyDescent="0.25">
      <c r="A33" s="9">
        <v>944203</v>
      </c>
      <c r="B33" s="9"/>
      <c r="C33" s="47">
        <v>70.858259187620888</v>
      </c>
      <c r="D33" s="18">
        <v>95.84</v>
      </c>
      <c r="E33" s="95">
        <v>0</v>
      </c>
      <c r="F33" s="103">
        <f t="shared" si="0"/>
        <v>0</v>
      </c>
      <c r="G33" s="22">
        <f t="shared" si="1"/>
        <v>-70.858259187620888</v>
      </c>
    </row>
    <row r="34" spans="1:7" s="96" customFormat="1" x14ac:dyDescent="0.25">
      <c r="A34" s="9">
        <v>952711</v>
      </c>
      <c r="B34" s="9"/>
      <c r="C34" s="18">
        <v>52.794186046511626</v>
      </c>
      <c r="D34" s="18">
        <v>97.03</v>
      </c>
      <c r="E34" s="95">
        <v>0</v>
      </c>
      <c r="F34" s="103">
        <f t="shared" si="0"/>
        <v>0</v>
      </c>
      <c r="G34" s="22">
        <f t="shared" si="1"/>
        <v>-52.794186046511626</v>
      </c>
    </row>
    <row r="35" spans="1:7" s="96" customFormat="1" x14ac:dyDescent="0.25">
      <c r="A35" s="9">
        <v>46038</v>
      </c>
      <c r="B35" s="9"/>
      <c r="C35" s="18">
        <v>45.718838383838381</v>
      </c>
      <c r="D35" s="18">
        <v>99.2</v>
      </c>
      <c r="E35" s="95">
        <v>0</v>
      </c>
      <c r="F35" s="103">
        <f t="shared" si="0"/>
        <v>0</v>
      </c>
      <c r="G35" s="22">
        <f t="shared" si="1"/>
        <v>-45.718838383838381</v>
      </c>
    </row>
    <row r="36" spans="1:7" s="96" customFormat="1" x14ac:dyDescent="0.25">
      <c r="A36" s="9">
        <v>71150</v>
      </c>
      <c r="B36" s="9"/>
      <c r="C36" s="46">
        <v>55.32555555555556</v>
      </c>
      <c r="D36" s="18">
        <v>99.43</v>
      </c>
      <c r="E36" s="95">
        <v>0</v>
      </c>
      <c r="F36" s="103">
        <f t="shared" si="0"/>
        <v>0</v>
      </c>
      <c r="G36" s="22">
        <f t="shared" si="1"/>
        <v>-55.32555555555556</v>
      </c>
    </row>
    <row r="37" spans="1:7" s="96" customFormat="1" x14ac:dyDescent="0.25">
      <c r="A37" s="9">
        <v>996621</v>
      </c>
      <c r="B37" s="9"/>
      <c r="C37" s="18">
        <v>60.847701030927837</v>
      </c>
      <c r="D37" s="18">
        <v>101.49</v>
      </c>
      <c r="E37" s="95">
        <v>0.4</v>
      </c>
      <c r="F37" s="103">
        <f t="shared" si="0"/>
        <v>40.596000000000004</v>
      </c>
      <c r="G37" s="22">
        <f t="shared" si="1"/>
        <v>-20.251701030927833</v>
      </c>
    </row>
    <row r="38" spans="1:7" s="96" customFormat="1" x14ac:dyDescent="0.25">
      <c r="A38" s="9">
        <v>857830</v>
      </c>
      <c r="B38" s="9"/>
      <c r="C38" s="18">
        <v>74.930710335963653</v>
      </c>
      <c r="D38" s="18">
        <v>102.06</v>
      </c>
      <c r="E38" s="95">
        <v>0.4</v>
      </c>
      <c r="F38" s="103">
        <f t="shared" si="0"/>
        <v>40.824000000000005</v>
      </c>
      <c r="G38" s="22">
        <f t="shared" si="1"/>
        <v>-34.106710335963648</v>
      </c>
    </row>
    <row r="39" spans="1:7" s="96" customFormat="1" x14ac:dyDescent="0.25">
      <c r="A39" s="9">
        <v>985270</v>
      </c>
      <c r="B39" s="9"/>
      <c r="C39" s="46">
        <v>52.666518049425363</v>
      </c>
      <c r="D39" s="18">
        <v>102.23</v>
      </c>
      <c r="E39" s="95">
        <v>0.4</v>
      </c>
      <c r="F39" s="103">
        <f t="shared" si="0"/>
        <v>40.892000000000003</v>
      </c>
      <c r="G39" s="22">
        <f t="shared" si="1"/>
        <v>-11.77451804942536</v>
      </c>
    </row>
    <row r="40" spans="1:7" s="96" customFormat="1" x14ac:dyDescent="0.25">
      <c r="A40" s="9">
        <v>527077</v>
      </c>
      <c r="B40" s="9"/>
      <c r="C40" s="18">
        <v>57.826701030927829</v>
      </c>
      <c r="D40" s="18">
        <v>103.69</v>
      </c>
      <c r="E40" s="95">
        <v>0.4</v>
      </c>
      <c r="F40" s="103">
        <f t="shared" si="0"/>
        <v>41.475999999999999</v>
      </c>
      <c r="G40" s="22">
        <f t="shared" si="1"/>
        <v>-16.35070103092783</v>
      </c>
    </row>
    <row r="41" spans="1:7" s="96" customFormat="1" x14ac:dyDescent="0.25">
      <c r="A41" s="9">
        <v>837422</v>
      </c>
      <c r="B41" s="9"/>
      <c r="C41" s="47">
        <v>57.699444444444453</v>
      </c>
      <c r="D41" s="18">
        <v>104.72</v>
      </c>
      <c r="E41" s="95">
        <v>0.4</v>
      </c>
      <c r="F41" s="103">
        <f t="shared" si="0"/>
        <v>41.888000000000005</v>
      </c>
      <c r="G41" s="22">
        <f t="shared" si="1"/>
        <v>-15.811444444444447</v>
      </c>
    </row>
    <row r="42" spans="1:7" s="96" customFormat="1" x14ac:dyDescent="0.25">
      <c r="A42" s="9">
        <v>100068</v>
      </c>
      <c r="B42" s="9"/>
      <c r="C42" s="47">
        <v>69.370272486134553</v>
      </c>
      <c r="D42" s="18">
        <v>104.75</v>
      </c>
      <c r="E42" s="95">
        <v>0.4</v>
      </c>
      <c r="F42" s="103">
        <f t="shared" si="0"/>
        <v>41.900000000000006</v>
      </c>
      <c r="G42" s="22">
        <f t="shared" si="1"/>
        <v>-27.470272486134547</v>
      </c>
    </row>
    <row r="43" spans="1:7" s="96" customFormat="1" x14ac:dyDescent="0.25">
      <c r="A43" s="9">
        <v>911185</v>
      </c>
      <c r="B43" s="9"/>
      <c r="C43" s="18">
        <v>61.366554351735303</v>
      </c>
      <c r="D43" s="18">
        <v>105.12</v>
      </c>
      <c r="E43" s="95">
        <v>0.4</v>
      </c>
      <c r="F43" s="103">
        <f t="shared" si="0"/>
        <v>42.048000000000002</v>
      </c>
      <c r="G43" s="22">
        <f t="shared" si="1"/>
        <v>-19.318554351735301</v>
      </c>
    </row>
    <row r="44" spans="1:7" s="96" customFormat="1" x14ac:dyDescent="0.25">
      <c r="A44" s="9">
        <v>2286</v>
      </c>
      <c r="B44" s="9"/>
      <c r="C44" s="47">
        <v>21.452813186813188</v>
      </c>
      <c r="D44" s="18">
        <v>105.89</v>
      </c>
      <c r="E44" s="95">
        <v>0.4</v>
      </c>
      <c r="F44" s="103">
        <f t="shared" si="0"/>
        <v>42.356000000000002</v>
      </c>
      <c r="G44" s="22">
        <f t="shared" si="1"/>
        <v>20.903186813186814</v>
      </c>
    </row>
    <row r="45" spans="1:7" s="96" customFormat="1" x14ac:dyDescent="0.25">
      <c r="A45" s="9">
        <v>13615</v>
      </c>
      <c r="B45" s="9"/>
      <c r="C45" s="47">
        <v>68.096885245901632</v>
      </c>
      <c r="D45" s="18">
        <v>107.02</v>
      </c>
      <c r="E45" s="95">
        <v>0.4</v>
      </c>
      <c r="F45" s="103">
        <f t="shared" si="0"/>
        <v>42.808</v>
      </c>
      <c r="G45" s="22">
        <f t="shared" si="1"/>
        <v>-25.288885245901632</v>
      </c>
    </row>
    <row r="46" spans="1:7" s="96" customFormat="1" x14ac:dyDescent="0.25">
      <c r="A46" s="9">
        <v>46460</v>
      </c>
      <c r="B46" s="9"/>
      <c r="C46" s="18">
        <v>67.894202020202016</v>
      </c>
      <c r="D46" s="18">
        <v>110.41</v>
      </c>
      <c r="E46" s="95">
        <v>0.4</v>
      </c>
      <c r="F46" s="103">
        <f t="shared" si="0"/>
        <v>44.164000000000001</v>
      </c>
      <c r="G46" s="22">
        <f t="shared" si="1"/>
        <v>-23.730202020202015</v>
      </c>
    </row>
    <row r="47" spans="1:7" s="96" customFormat="1" x14ac:dyDescent="0.25">
      <c r="A47" s="9">
        <v>44612</v>
      </c>
      <c r="B47" s="9"/>
      <c r="C47" s="47">
        <v>69.487228265212352</v>
      </c>
      <c r="D47" s="18">
        <v>112.61</v>
      </c>
      <c r="E47" s="95">
        <v>0.4</v>
      </c>
      <c r="F47" s="103">
        <f t="shared" si="0"/>
        <v>45.044000000000004</v>
      </c>
      <c r="G47" s="22">
        <f t="shared" si="1"/>
        <v>-24.443228265212348</v>
      </c>
    </row>
    <row r="48" spans="1:7" s="96" customFormat="1" x14ac:dyDescent="0.25">
      <c r="A48" s="9">
        <v>954490</v>
      </c>
      <c r="B48" s="9"/>
      <c r="C48" s="47">
        <v>64.404115102908747</v>
      </c>
      <c r="D48" s="18">
        <v>112.63</v>
      </c>
      <c r="E48" s="95">
        <v>0.4</v>
      </c>
      <c r="F48" s="103">
        <f t="shared" si="0"/>
        <v>45.052</v>
      </c>
      <c r="G48" s="22">
        <f t="shared" si="1"/>
        <v>-19.352115102908748</v>
      </c>
    </row>
    <row r="49" spans="1:7" s="96" customFormat="1" x14ac:dyDescent="0.25">
      <c r="A49" s="5">
        <v>970063</v>
      </c>
      <c r="B49" s="5"/>
      <c r="C49" s="47">
        <v>27.693134328358212</v>
      </c>
      <c r="D49" s="36">
        <v>116.82</v>
      </c>
      <c r="E49" s="95">
        <v>0.4</v>
      </c>
      <c r="F49" s="103">
        <f t="shared" si="0"/>
        <v>46.728000000000002</v>
      </c>
      <c r="G49" s="22">
        <f t="shared" si="1"/>
        <v>19.034865671641789</v>
      </c>
    </row>
    <row r="50" spans="1:7" s="96" customFormat="1" x14ac:dyDescent="0.25">
      <c r="A50" s="9">
        <v>942411</v>
      </c>
      <c r="B50" s="9"/>
      <c r="C50" s="18">
        <v>68.650428571428563</v>
      </c>
      <c r="D50" s="18">
        <v>117.05</v>
      </c>
      <c r="E50" s="95">
        <v>0.4</v>
      </c>
      <c r="F50" s="103">
        <f t="shared" si="0"/>
        <v>46.82</v>
      </c>
      <c r="G50" s="22">
        <f t="shared" si="1"/>
        <v>-21.830428571428563</v>
      </c>
    </row>
    <row r="51" spans="1:7" s="96" customFormat="1" x14ac:dyDescent="0.25">
      <c r="A51" s="9">
        <v>72014</v>
      </c>
      <c r="B51" s="9"/>
      <c r="C51" s="46">
        <v>63.7462669245648</v>
      </c>
      <c r="D51" s="18">
        <v>117.4</v>
      </c>
      <c r="E51" s="95">
        <v>0.4</v>
      </c>
      <c r="F51" s="103">
        <f t="shared" si="0"/>
        <v>46.960000000000008</v>
      </c>
      <c r="G51" s="22">
        <f t="shared" si="1"/>
        <v>-16.786266924564792</v>
      </c>
    </row>
    <row r="52" spans="1:7" s="96" customFormat="1" x14ac:dyDescent="0.25">
      <c r="A52" s="9">
        <v>545523</v>
      </c>
      <c r="B52" s="9"/>
      <c r="C52" s="47">
        <v>99.902928536041614</v>
      </c>
      <c r="D52" s="18">
        <v>117.5</v>
      </c>
      <c r="E52" s="95">
        <v>0.4</v>
      </c>
      <c r="F52" s="103">
        <f t="shared" si="0"/>
        <v>47</v>
      </c>
      <c r="G52" s="22">
        <f t="shared" si="1"/>
        <v>-52.902928536041614</v>
      </c>
    </row>
    <row r="53" spans="1:7" s="96" customFormat="1" x14ac:dyDescent="0.25">
      <c r="A53" s="9">
        <v>835724</v>
      </c>
      <c r="B53" s="9"/>
      <c r="C53" s="46">
        <v>92.895769335511986</v>
      </c>
      <c r="D53" s="18">
        <v>117.83</v>
      </c>
      <c r="E53" s="95">
        <v>0.4</v>
      </c>
      <c r="F53" s="103">
        <f t="shared" si="0"/>
        <v>47.132000000000005</v>
      </c>
      <c r="G53" s="22">
        <f t="shared" si="1"/>
        <v>-45.763769335511981</v>
      </c>
    </row>
    <row r="54" spans="1:7" s="96" customFormat="1" x14ac:dyDescent="0.25">
      <c r="A54" s="9">
        <v>597785</v>
      </c>
      <c r="B54" s="9"/>
      <c r="C54" s="47">
        <v>92.36960062363498</v>
      </c>
      <c r="D54" s="18">
        <v>119.32</v>
      </c>
      <c r="E54" s="95">
        <v>0.4</v>
      </c>
      <c r="F54" s="103">
        <f t="shared" si="0"/>
        <v>47.728000000000002</v>
      </c>
      <c r="G54" s="22">
        <f t="shared" si="1"/>
        <v>-44.641600623634979</v>
      </c>
    </row>
    <row r="55" spans="1:7" s="96" customFormat="1" x14ac:dyDescent="0.25">
      <c r="A55" s="66">
        <v>610842</v>
      </c>
      <c r="B55" s="66"/>
      <c r="C55" s="47">
        <v>114.63702610042026</v>
      </c>
      <c r="D55" s="36">
        <v>120.53</v>
      </c>
      <c r="E55" s="95">
        <v>0.4</v>
      </c>
      <c r="F55" s="103">
        <f t="shared" si="0"/>
        <v>48.212000000000003</v>
      </c>
      <c r="G55" s="22">
        <f t="shared" si="1"/>
        <v>-66.425026100420254</v>
      </c>
    </row>
    <row r="56" spans="1:7" s="96" customFormat="1" x14ac:dyDescent="0.25">
      <c r="A56" s="9">
        <v>140585</v>
      </c>
      <c r="B56" s="9"/>
      <c r="C56" s="18">
        <v>77.0387015503876</v>
      </c>
      <c r="D56" s="18">
        <v>121.5</v>
      </c>
      <c r="E56" s="95">
        <v>0.4</v>
      </c>
      <c r="F56" s="103">
        <f t="shared" si="0"/>
        <v>48.6</v>
      </c>
      <c r="G56" s="22">
        <f t="shared" si="1"/>
        <v>-28.438701550387599</v>
      </c>
    </row>
    <row r="57" spans="1:7" s="96" customFormat="1" x14ac:dyDescent="0.25">
      <c r="A57" s="51">
        <v>202011</v>
      </c>
      <c r="B57" s="2"/>
      <c r="C57" s="47">
        <v>96.259467120181412</v>
      </c>
      <c r="D57" s="32">
        <v>123.4</v>
      </c>
      <c r="E57" s="95">
        <v>0.4</v>
      </c>
      <c r="F57" s="103">
        <f t="shared" si="0"/>
        <v>49.360000000000007</v>
      </c>
      <c r="G57" s="22">
        <f t="shared" si="1"/>
        <v>-46.899467120181406</v>
      </c>
    </row>
    <row r="58" spans="1:7" s="96" customFormat="1" x14ac:dyDescent="0.25">
      <c r="A58" s="9">
        <v>87993</v>
      </c>
      <c r="B58" s="9"/>
      <c r="C58" s="18">
        <v>110.54730223123732</v>
      </c>
      <c r="D58" s="18">
        <v>123.82</v>
      </c>
      <c r="E58" s="95">
        <v>0.4</v>
      </c>
      <c r="F58" s="103">
        <f t="shared" si="0"/>
        <v>49.527999999999999</v>
      </c>
      <c r="G58" s="22">
        <f t="shared" si="1"/>
        <v>-61.019302231237326</v>
      </c>
    </row>
    <row r="59" spans="1:7" s="96" customFormat="1" x14ac:dyDescent="0.25">
      <c r="A59" s="9">
        <v>60565</v>
      </c>
      <c r="B59" s="9"/>
      <c r="C59" s="18">
        <v>71.799476744186052</v>
      </c>
      <c r="D59" s="18">
        <v>125.99</v>
      </c>
      <c r="E59" s="95">
        <v>0.4</v>
      </c>
      <c r="F59" s="103">
        <f t="shared" si="0"/>
        <v>50.396000000000001</v>
      </c>
      <c r="G59" s="22">
        <f t="shared" si="1"/>
        <v>-21.403476744186051</v>
      </c>
    </row>
    <row r="60" spans="1:7" s="96" customFormat="1" x14ac:dyDescent="0.25">
      <c r="A60" s="9">
        <v>593147</v>
      </c>
      <c r="B60" s="9"/>
      <c r="C60" s="46">
        <v>60.375308641975309</v>
      </c>
      <c r="D60" s="18">
        <v>127.01</v>
      </c>
      <c r="E60" s="95">
        <v>0.4</v>
      </c>
      <c r="F60" s="103">
        <f t="shared" si="0"/>
        <v>50.804000000000002</v>
      </c>
      <c r="G60" s="22">
        <f t="shared" si="1"/>
        <v>-9.5713086419753068</v>
      </c>
    </row>
    <row r="61" spans="1:7" s="96" customFormat="1" x14ac:dyDescent="0.25">
      <c r="A61" s="9">
        <v>943127</v>
      </c>
      <c r="B61" s="9"/>
      <c r="C61" s="47">
        <v>84.20995210727969</v>
      </c>
      <c r="D61" s="18">
        <v>127.12</v>
      </c>
      <c r="E61" s="95">
        <v>0.4</v>
      </c>
      <c r="F61" s="103">
        <f t="shared" si="0"/>
        <v>50.848000000000006</v>
      </c>
      <c r="G61" s="22">
        <f t="shared" si="1"/>
        <v>-33.361952107279684</v>
      </c>
    </row>
    <row r="62" spans="1:7" s="96" customFormat="1" x14ac:dyDescent="0.25">
      <c r="A62" s="9">
        <v>224262</v>
      </c>
      <c r="B62" s="9"/>
      <c r="C62" s="18">
        <v>108.17074350904799</v>
      </c>
      <c r="D62" s="18">
        <v>127.38</v>
      </c>
      <c r="E62" s="95">
        <v>0.4</v>
      </c>
      <c r="F62" s="103">
        <f t="shared" si="0"/>
        <v>50.951999999999998</v>
      </c>
      <c r="G62" s="22">
        <f t="shared" si="1"/>
        <v>-57.218743509047997</v>
      </c>
    </row>
    <row r="63" spans="1:7" s="96" customFormat="1" x14ac:dyDescent="0.25">
      <c r="A63" s="9">
        <v>645554</v>
      </c>
      <c r="B63" s="9"/>
      <c r="C63" s="18">
        <v>111.67373626373626</v>
      </c>
      <c r="D63" s="18">
        <v>128.93</v>
      </c>
      <c r="E63" s="95">
        <v>0.4</v>
      </c>
      <c r="F63" s="103">
        <f t="shared" si="0"/>
        <v>51.572000000000003</v>
      </c>
      <c r="G63" s="22">
        <f t="shared" si="1"/>
        <v>-60.101736263736257</v>
      </c>
    </row>
    <row r="64" spans="1:7" s="96" customFormat="1" x14ac:dyDescent="0.25">
      <c r="A64" s="9">
        <v>967722</v>
      </c>
      <c r="B64" s="9"/>
      <c r="C64" s="18">
        <v>107.68887878787879</v>
      </c>
      <c r="D64" s="18">
        <v>129.66999999999999</v>
      </c>
      <c r="E64" s="95">
        <v>0.4</v>
      </c>
      <c r="F64" s="103">
        <f t="shared" si="0"/>
        <v>51.867999999999995</v>
      </c>
      <c r="G64" s="22">
        <f t="shared" si="1"/>
        <v>-55.820878787878797</v>
      </c>
    </row>
    <row r="65" spans="1:7" s="96" customFormat="1" x14ac:dyDescent="0.25">
      <c r="A65" s="9">
        <v>539941</v>
      </c>
      <c r="B65" s="9"/>
      <c r="C65" s="18">
        <v>111.55</v>
      </c>
      <c r="D65" s="18">
        <v>130.44</v>
      </c>
      <c r="E65" s="95">
        <v>0.4</v>
      </c>
      <c r="F65" s="103">
        <f t="shared" si="0"/>
        <v>52.176000000000002</v>
      </c>
      <c r="G65" s="22">
        <f t="shared" si="1"/>
        <v>-59.373999999999995</v>
      </c>
    </row>
    <row r="66" spans="1:7" s="96" customFormat="1" x14ac:dyDescent="0.25">
      <c r="A66" s="5">
        <v>870717</v>
      </c>
      <c r="B66" s="5"/>
      <c r="C66" s="47">
        <v>88.595675</v>
      </c>
      <c r="D66" s="36">
        <v>130.44999999999999</v>
      </c>
      <c r="E66" s="95">
        <v>0.4</v>
      </c>
      <c r="F66" s="103">
        <f t="shared" si="0"/>
        <v>52.18</v>
      </c>
      <c r="G66" s="22">
        <f t="shared" si="1"/>
        <v>-36.415675</v>
      </c>
    </row>
    <row r="67" spans="1:7" s="96" customFormat="1" x14ac:dyDescent="0.25">
      <c r="A67" s="9">
        <v>956841</v>
      </c>
      <c r="B67" s="9"/>
      <c r="C67" s="18">
        <v>71.184844961240316</v>
      </c>
      <c r="D67" s="18">
        <v>130.47</v>
      </c>
      <c r="E67" s="95">
        <v>0.4</v>
      </c>
      <c r="F67" s="103">
        <f t="shared" ref="F67:F130" si="2">+D67*E67</f>
        <v>52.188000000000002</v>
      </c>
      <c r="G67" s="22">
        <f t="shared" ref="G67:G130" si="3">+F67-C67</f>
        <v>-18.996844961240313</v>
      </c>
    </row>
    <row r="68" spans="1:7" s="96" customFormat="1" x14ac:dyDescent="0.25">
      <c r="A68" s="9">
        <v>44790</v>
      </c>
      <c r="B68" s="9"/>
      <c r="C68" s="18">
        <v>67.818426724137936</v>
      </c>
      <c r="D68" s="18">
        <v>131.19999999999999</v>
      </c>
      <c r="E68" s="95">
        <v>0.4</v>
      </c>
      <c r="F68" s="103">
        <f t="shared" si="2"/>
        <v>52.48</v>
      </c>
      <c r="G68" s="22">
        <f t="shared" si="3"/>
        <v>-15.338426724137939</v>
      </c>
    </row>
    <row r="69" spans="1:7" s="96" customFormat="1" x14ac:dyDescent="0.25">
      <c r="A69" s="66">
        <v>611709</v>
      </c>
      <c r="B69" s="66"/>
      <c r="C69" s="47">
        <v>100.82662457017818</v>
      </c>
      <c r="D69" s="36">
        <v>132.49</v>
      </c>
      <c r="E69" s="95">
        <v>0.4</v>
      </c>
      <c r="F69" s="103">
        <f t="shared" si="2"/>
        <v>52.996000000000009</v>
      </c>
      <c r="G69" s="22">
        <f t="shared" si="3"/>
        <v>-47.830624570178173</v>
      </c>
    </row>
    <row r="70" spans="1:7" s="96" customFormat="1" x14ac:dyDescent="0.25">
      <c r="A70" s="9">
        <v>954598</v>
      </c>
      <c r="B70" s="9"/>
      <c r="C70" s="47">
        <v>80.278200934579445</v>
      </c>
      <c r="D70" s="18">
        <v>132.65</v>
      </c>
      <c r="E70" s="95">
        <v>0.4</v>
      </c>
      <c r="F70" s="103">
        <f t="shared" si="2"/>
        <v>53.06</v>
      </c>
      <c r="G70" s="22">
        <f t="shared" si="3"/>
        <v>-27.218200934579443</v>
      </c>
    </row>
    <row r="71" spans="1:7" s="96" customFormat="1" x14ac:dyDescent="0.25">
      <c r="A71" s="9">
        <v>998326</v>
      </c>
      <c r="B71" s="9"/>
      <c r="C71" s="47">
        <v>83.415744983242121</v>
      </c>
      <c r="D71" s="18">
        <v>133.28</v>
      </c>
      <c r="E71" s="95">
        <v>0.4</v>
      </c>
      <c r="F71" s="103">
        <f t="shared" si="2"/>
        <v>53.312000000000005</v>
      </c>
      <c r="G71" s="22">
        <f t="shared" si="3"/>
        <v>-30.103744983242116</v>
      </c>
    </row>
    <row r="72" spans="1:7" s="96" customFormat="1" x14ac:dyDescent="0.25">
      <c r="A72" s="9">
        <v>853211</v>
      </c>
      <c r="B72" s="9"/>
      <c r="C72" s="18">
        <v>51.581207543675532</v>
      </c>
      <c r="D72" s="18">
        <v>133.79</v>
      </c>
      <c r="E72" s="95">
        <v>0.4</v>
      </c>
      <c r="F72" s="103">
        <f t="shared" si="2"/>
        <v>53.515999999999998</v>
      </c>
      <c r="G72" s="22">
        <f t="shared" si="3"/>
        <v>1.9347924563244661</v>
      </c>
    </row>
    <row r="73" spans="1:7" s="96" customFormat="1" x14ac:dyDescent="0.25">
      <c r="A73" s="9">
        <v>101401</v>
      </c>
      <c r="B73" s="9"/>
      <c r="C73" s="46">
        <v>58.988152804642183</v>
      </c>
      <c r="D73" s="18">
        <v>133.96</v>
      </c>
      <c r="E73" s="95">
        <v>0.4</v>
      </c>
      <c r="F73" s="103">
        <f t="shared" si="2"/>
        <v>53.584000000000003</v>
      </c>
      <c r="G73" s="22">
        <f t="shared" si="3"/>
        <v>-5.4041528046421803</v>
      </c>
    </row>
    <row r="74" spans="1:7" s="96" customFormat="1" x14ac:dyDescent="0.25">
      <c r="A74" s="9">
        <v>954716</v>
      </c>
      <c r="B74" s="9"/>
      <c r="C74" s="47">
        <v>71.349415145709386</v>
      </c>
      <c r="D74" s="18">
        <v>136.13</v>
      </c>
      <c r="E74" s="95">
        <v>0.4</v>
      </c>
      <c r="F74" s="103">
        <f t="shared" si="2"/>
        <v>54.451999999999998</v>
      </c>
      <c r="G74" s="22">
        <f t="shared" si="3"/>
        <v>-16.897415145709388</v>
      </c>
    </row>
    <row r="75" spans="1:7" s="96" customFormat="1" x14ac:dyDescent="0.25">
      <c r="A75" s="9">
        <v>975992</v>
      </c>
      <c r="B75" s="9"/>
      <c r="C75" s="18">
        <v>24.852000000000018</v>
      </c>
      <c r="D75" s="18">
        <v>137.34</v>
      </c>
      <c r="E75" s="95">
        <v>0.4</v>
      </c>
      <c r="F75" s="103">
        <f t="shared" si="2"/>
        <v>54.936000000000007</v>
      </c>
      <c r="G75" s="22">
        <f t="shared" si="3"/>
        <v>30.083999999999989</v>
      </c>
    </row>
    <row r="76" spans="1:7" s="96" customFormat="1" x14ac:dyDescent="0.25">
      <c r="A76" s="9">
        <v>53534</v>
      </c>
      <c r="B76" s="9"/>
      <c r="C76" s="18">
        <v>103.87437113402062</v>
      </c>
      <c r="D76" s="18">
        <v>138.11000000000001</v>
      </c>
      <c r="E76" s="95">
        <v>0.4</v>
      </c>
      <c r="F76" s="103">
        <f t="shared" si="2"/>
        <v>55.244000000000007</v>
      </c>
      <c r="G76" s="22">
        <f t="shared" si="3"/>
        <v>-48.630371134020614</v>
      </c>
    </row>
    <row r="77" spans="1:7" s="96" customFormat="1" x14ac:dyDescent="0.25">
      <c r="A77" s="9">
        <v>79528</v>
      </c>
      <c r="B77" s="9"/>
      <c r="C77" s="18">
        <v>55.979697802197805</v>
      </c>
      <c r="D77" s="18">
        <v>138.27000000000001</v>
      </c>
      <c r="E77" s="95">
        <v>0.4</v>
      </c>
      <c r="F77" s="103">
        <f t="shared" si="2"/>
        <v>55.308000000000007</v>
      </c>
      <c r="G77" s="22">
        <f t="shared" si="3"/>
        <v>-0.67169780219779796</v>
      </c>
    </row>
    <row r="78" spans="1:7" s="96" customFormat="1" x14ac:dyDescent="0.25">
      <c r="A78" s="9">
        <v>206474</v>
      </c>
      <c r="B78" s="9"/>
      <c r="C78" s="46">
        <v>29.572843326885888</v>
      </c>
      <c r="D78" s="18">
        <v>140.18</v>
      </c>
      <c r="E78" s="95">
        <v>0.4</v>
      </c>
      <c r="F78" s="103">
        <f t="shared" si="2"/>
        <v>56.072000000000003</v>
      </c>
      <c r="G78" s="22">
        <f t="shared" si="3"/>
        <v>26.499156673114115</v>
      </c>
    </row>
    <row r="79" spans="1:7" s="96" customFormat="1" x14ac:dyDescent="0.25">
      <c r="A79" s="9">
        <v>984893</v>
      </c>
      <c r="B79" s="9"/>
      <c r="C79" s="18">
        <v>89.03308414274801</v>
      </c>
      <c r="D79" s="18">
        <v>140.41999999999999</v>
      </c>
      <c r="E79" s="95">
        <v>0.4</v>
      </c>
      <c r="F79" s="103">
        <f t="shared" si="2"/>
        <v>56.167999999999999</v>
      </c>
      <c r="G79" s="22">
        <f t="shared" si="3"/>
        <v>-32.86508414274801</v>
      </c>
    </row>
    <row r="80" spans="1:7" s="96" customFormat="1" x14ac:dyDescent="0.25">
      <c r="A80" s="9">
        <v>27497</v>
      </c>
      <c r="B80" s="9"/>
      <c r="C80" s="47">
        <v>114.56104651162791</v>
      </c>
      <c r="D80" s="18">
        <v>140.47999999999999</v>
      </c>
      <c r="E80" s="95">
        <v>0.4</v>
      </c>
      <c r="F80" s="103">
        <f t="shared" si="2"/>
        <v>56.192</v>
      </c>
      <c r="G80" s="22">
        <f t="shared" si="3"/>
        <v>-58.369046511627907</v>
      </c>
    </row>
    <row r="81" spans="1:7" s="96" customFormat="1" x14ac:dyDescent="0.25">
      <c r="A81" s="9">
        <v>151127</v>
      </c>
      <c r="B81" s="9"/>
      <c r="C81" s="46">
        <v>101.84452369439072</v>
      </c>
      <c r="D81" s="18">
        <v>143.58000000000001</v>
      </c>
      <c r="E81" s="95">
        <v>0.4</v>
      </c>
      <c r="F81" s="103">
        <f t="shared" si="2"/>
        <v>57.432000000000009</v>
      </c>
      <c r="G81" s="22">
        <f t="shared" si="3"/>
        <v>-44.412523694390707</v>
      </c>
    </row>
    <row r="82" spans="1:7" s="96" customFormat="1" x14ac:dyDescent="0.25">
      <c r="A82" s="9">
        <v>966122</v>
      </c>
      <c r="B82" s="9"/>
      <c r="C82" s="18">
        <v>89.430957795605167</v>
      </c>
      <c r="D82" s="18">
        <v>144.19</v>
      </c>
      <c r="E82" s="95">
        <v>0.4</v>
      </c>
      <c r="F82" s="103">
        <f t="shared" si="2"/>
        <v>57.676000000000002</v>
      </c>
      <c r="G82" s="22">
        <f t="shared" si="3"/>
        <v>-31.754957795605165</v>
      </c>
    </row>
    <row r="83" spans="1:7" s="96" customFormat="1" x14ac:dyDescent="0.25">
      <c r="A83" s="9">
        <v>122760</v>
      </c>
      <c r="B83" s="9"/>
      <c r="C83" s="46">
        <v>83.166150870406199</v>
      </c>
      <c r="D83" s="18">
        <v>144.96</v>
      </c>
      <c r="E83" s="95">
        <v>0.4</v>
      </c>
      <c r="F83" s="103">
        <f t="shared" si="2"/>
        <v>57.984000000000009</v>
      </c>
      <c r="G83" s="22">
        <f t="shared" si="3"/>
        <v>-25.18215087040619</v>
      </c>
    </row>
    <row r="84" spans="1:7" s="96" customFormat="1" x14ac:dyDescent="0.25">
      <c r="A84" s="9">
        <v>133849</v>
      </c>
      <c r="B84" s="9"/>
      <c r="C84" s="47">
        <v>60.726476076555016</v>
      </c>
      <c r="D84" s="18">
        <v>147.38999999999999</v>
      </c>
      <c r="E84" s="95">
        <v>0.4</v>
      </c>
      <c r="F84" s="103">
        <f t="shared" si="2"/>
        <v>58.955999999999996</v>
      </c>
      <c r="G84" s="22">
        <f t="shared" si="3"/>
        <v>-1.7704760765550205</v>
      </c>
    </row>
    <row r="85" spans="1:7" s="96" customFormat="1" x14ac:dyDescent="0.25">
      <c r="A85" s="5">
        <v>157604</v>
      </c>
      <c r="B85" s="5"/>
      <c r="C85" s="47">
        <v>90.572584239046989</v>
      </c>
      <c r="D85" s="36">
        <v>147.43</v>
      </c>
      <c r="E85" s="95">
        <v>0.4</v>
      </c>
      <c r="F85" s="103">
        <f t="shared" si="2"/>
        <v>58.972000000000008</v>
      </c>
      <c r="G85" s="22">
        <f t="shared" si="3"/>
        <v>-31.600584239046981</v>
      </c>
    </row>
    <row r="86" spans="1:7" s="96" customFormat="1" x14ac:dyDescent="0.25">
      <c r="A86" s="9">
        <v>854357</v>
      </c>
      <c r="B86" s="9"/>
      <c r="C86" s="18">
        <v>84.58672032193158</v>
      </c>
      <c r="D86" s="18">
        <v>148.28</v>
      </c>
      <c r="E86" s="95">
        <v>0.4</v>
      </c>
      <c r="F86" s="103">
        <f t="shared" si="2"/>
        <v>59.312000000000005</v>
      </c>
      <c r="G86" s="22">
        <f t="shared" si="3"/>
        <v>-25.274720321931575</v>
      </c>
    </row>
    <row r="87" spans="1:7" s="96" customFormat="1" x14ac:dyDescent="0.25">
      <c r="A87" s="9">
        <v>852473</v>
      </c>
      <c r="B87" s="9"/>
      <c r="C87" s="47">
        <v>124.71898969072166</v>
      </c>
      <c r="D87" s="18">
        <v>148.87</v>
      </c>
      <c r="E87" s="95">
        <v>0.4</v>
      </c>
      <c r="F87" s="103">
        <f t="shared" si="2"/>
        <v>59.548000000000002</v>
      </c>
      <c r="G87" s="22">
        <f t="shared" si="3"/>
        <v>-65.170989690721655</v>
      </c>
    </row>
    <row r="88" spans="1:7" s="96" customFormat="1" x14ac:dyDescent="0.25">
      <c r="A88" s="9">
        <v>110279</v>
      </c>
      <c r="B88" s="9"/>
      <c r="C88" s="18">
        <v>70.709999999999994</v>
      </c>
      <c r="D88" s="18">
        <v>149.30000000000001</v>
      </c>
      <c r="E88" s="95">
        <v>0.4</v>
      </c>
      <c r="F88" s="103">
        <f t="shared" si="2"/>
        <v>59.720000000000006</v>
      </c>
      <c r="G88" s="22">
        <f t="shared" si="3"/>
        <v>-10.989999999999988</v>
      </c>
    </row>
    <row r="89" spans="1:7" s="96" customFormat="1" x14ac:dyDescent="0.25">
      <c r="A89" s="9">
        <v>954965</v>
      </c>
      <c r="B89" s="9"/>
      <c r="C89" s="18">
        <v>118.80319148936169</v>
      </c>
      <c r="D89" s="18">
        <v>149.41999999999999</v>
      </c>
      <c r="E89" s="95">
        <v>0.4</v>
      </c>
      <c r="F89" s="103">
        <f t="shared" si="2"/>
        <v>59.768000000000001</v>
      </c>
      <c r="G89" s="22">
        <f t="shared" si="3"/>
        <v>-59.035191489361694</v>
      </c>
    </row>
    <row r="90" spans="1:7" s="96" customFormat="1" x14ac:dyDescent="0.25">
      <c r="A90" s="9">
        <v>109335</v>
      </c>
      <c r="B90" s="9"/>
      <c r="C90" s="46">
        <v>18.899999999999999</v>
      </c>
      <c r="D90" s="18">
        <v>149.77000000000001</v>
      </c>
      <c r="E90" s="95">
        <v>0.4</v>
      </c>
      <c r="F90" s="103">
        <f t="shared" si="2"/>
        <v>59.908000000000008</v>
      </c>
      <c r="G90" s="22">
        <f t="shared" si="3"/>
        <v>41.00800000000001</v>
      </c>
    </row>
    <row r="91" spans="1:7" s="96" customFormat="1" x14ac:dyDescent="0.25">
      <c r="A91" s="9">
        <v>57476</v>
      </c>
      <c r="B91" s="9"/>
      <c r="C91" s="18">
        <v>111.65968525460792</v>
      </c>
      <c r="D91" s="18">
        <v>151.59</v>
      </c>
      <c r="E91" s="95">
        <v>0.4</v>
      </c>
      <c r="F91" s="103">
        <f t="shared" si="2"/>
        <v>60.636000000000003</v>
      </c>
      <c r="G91" s="22">
        <f t="shared" si="3"/>
        <v>-51.023685254607919</v>
      </c>
    </row>
    <row r="92" spans="1:7" s="96" customFormat="1" x14ac:dyDescent="0.25">
      <c r="A92" s="5">
        <v>144264</v>
      </c>
      <c r="B92" s="5"/>
      <c r="C92" s="47">
        <v>79.525148514851494</v>
      </c>
      <c r="D92" s="36">
        <v>152.1</v>
      </c>
      <c r="E92" s="95">
        <v>0.4</v>
      </c>
      <c r="F92" s="103">
        <f t="shared" si="2"/>
        <v>60.84</v>
      </c>
      <c r="G92" s="22">
        <f t="shared" si="3"/>
        <v>-18.685148514851491</v>
      </c>
    </row>
    <row r="93" spans="1:7" s="96" customFormat="1" x14ac:dyDescent="0.25">
      <c r="A93" s="5">
        <v>27948</v>
      </c>
      <c r="B93" s="5"/>
      <c r="C93" s="47">
        <v>49.356161143599735</v>
      </c>
      <c r="D93" s="36">
        <v>153.13999999999999</v>
      </c>
      <c r="E93" s="95">
        <v>0.4</v>
      </c>
      <c r="F93" s="103">
        <f t="shared" si="2"/>
        <v>61.256</v>
      </c>
      <c r="G93" s="22">
        <f t="shared" si="3"/>
        <v>11.899838856400265</v>
      </c>
    </row>
    <row r="94" spans="1:7" s="96" customFormat="1" x14ac:dyDescent="0.25">
      <c r="A94" s="9">
        <v>600017</v>
      </c>
      <c r="B94" s="9"/>
      <c r="C94" s="46">
        <v>92.274206963249512</v>
      </c>
      <c r="D94" s="18">
        <v>153.35</v>
      </c>
      <c r="E94" s="95">
        <v>0.4</v>
      </c>
      <c r="F94" s="103">
        <f t="shared" si="2"/>
        <v>61.34</v>
      </c>
      <c r="G94" s="22">
        <f t="shared" si="3"/>
        <v>-30.934206963249508</v>
      </c>
    </row>
    <row r="95" spans="1:7" s="96" customFormat="1" x14ac:dyDescent="0.25">
      <c r="A95" s="9">
        <v>952860</v>
      </c>
      <c r="B95" s="9"/>
      <c r="C95" s="47">
        <v>92.640126711235467</v>
      </c>
      <c r="D95" s="18">
        <v>153.85</v>
      </c>
      <c r="E95" s="95">
        <v>0.4</v>
      </c>
      <c r="F95" s="103">
        <f t="shared" si="2"/>
        <v>61.54</v>
      </c>
      <c r="G95" s="22">
        <f t="shared" si="3"/>
        <v>-31.100126711235468</v>
      </c>
    </row>
    <row r="96" spans="1:7" s="96" customFormat="1" x14ac:dyDescent="0.25">
      <c r="A96" s="9">
        <v>834929</v>
      </c>
      <c r="B96" s="9"/>
      <c r="C96" s="18">
        <v>32.103340206185564</v>
      </c>
      <c r="D96" s="18">
        <v>154.99</v>
      </c>
      <c r="E96" s="95">
        <v>0.4</v>
      </c>
      <c r="F96" s="103">
        <f t="shared" si="2"/>
        <v>61.996000000000009</v>
      </c>
      <c r="G96" s="22">
        <f t="shared" si="3"/>
        <v>29.892659793814445</v>
      </c>
    </row>
    <row r="97" spans="1:7" s="96" customFormat="1" x14ac:dyDescent="0.25">
      <c r="A97" s="9">
        <v>106282</v>
      </c>
      <c r="B97" s="9"/>
      <c r="C97" s="46">
        <v>65.183650870406183</v>
      </c>
      <c r="D97" s="18">
        <v>155.75</v>
      </c>
      <c r="E97" s="95">
        <v>0.4</v>
      </c>
      <c r="F97" s="103">
        <f t="shared" si="2"/>
        <v>62.300000000000004</v>
      </c>
      <c r="G97" s="22">
        <f t="shared" si="3"/>
        <v>-2.8836508704061785</v>
      </c>
    </row>
    <row r="98" spans="1:7" s="96" customFormat="1" x14ac:dyDescent="0.25">
      <c r="A98" s="5">
        <v>39194</v>
      </c>
      <c r="B98" s="5"/>
      <c r="C98" s="47">
        <v>49.405758048345774</v>
      </c>
      <c r="D98" s="36">
        <v>159.36000000000001</v>
      </c>
      <c r="E98" s="95">
        <v>0.4</v>
      </c>
      <c r="F98" s="103">
        <f t="shared" si="2"/>
        <v>63.744000000000007</v>
      </c>
      <c r="G98" s="22">
        <f t="shared" si="3"/>
        <v>14.338241951654233</v>
      </c>
    </row>
    <row r="99" spans="1:7" s="96" customFormat="1" x14ac:dyDescent="0.25">
      <c r="A99" s="5">
        <v>991625</v>
      </c>
      <c r="B99" s="5"/>
      <c r="C99" s="47">
        <v>80.53457977207978</v>
      </c>
      <c r="D99" s="36">
        <v>159.59</v>
      </c>
      <c r="E99" s="95">
        <v>0.4</v>
      </c>
      <c r="F99" s="103">
        <f t="shared" si="2"/>
        <v>63.836000000000006</v>
      </c>
      <c r="G99" s="22">
        <f t="shared" si="3"/>
        <v>-16.698579772079775</v>
      </c>
    </row>
    <row r="100" spans="1:7" s="96" customFormat="1" x14ac:dyDescent="0.25">
      <c r="A100" s="9">
        <v>523394</v>
      </c>
      <c r="B100" s="9"/>
      <c r="C100" s="18">
        <v>58.795399061032853</v>
      </c>
      <c r="D100" s="18">
        <v>160.29</v>
      </c>
      <c r="E100" s="95">
        <v>0.4</v>
      </c>
      <c r="F100" s="103">
        <f t="shared" si="2"/>
        <v>64.116</v>
      </c>
      <c r="G100" s="22">
        <f t="shared" si="3"/>
        <v>5.3206009389671465</v>
      </c>
    </row>
    <row r="101" spans="1:7" s="96" customFormat="1" x14ac:dyDescent="0.25">
      <c r="A101" s="5">
        <v>136752</v>
      </c>
      <c r="B101" s="5"/>
      <c r="C101" s="47">
        <v>92.890207920792079</v>
      </c>
      <c r="D101" s="36">
        <v>160.91</v>
      </c>
      <c r="E101" s="95">
        <v>0.4</v>
      </c>
      <c r="F101" s="103">
        <f t="shared" si="2"/>
        <v>64.364000000000004</v>
      </c>
      <c r="G101" s="22">
        <f t="shared" si="3"/>
        <v>-28.526207920792075</v>
      </c>
    </row>
    <row r="102" spans="1:7" s="96" customFormat="1" x14ac:dyDescent="0.25">
      <c r="A102" s="9">
        <v>836188</v>
      </c>
      <c r="B102" s="9"/>
      <c r="C102" s="47">
        <v>94.499597938144348</v>
      </c>
      <c r="D102" s="18">
        <v>161.68</v>
      </c>
      <c r="E102" s="95">
        <v>0.4</v>
      </c>
      <c r="F102" s="103">
        <f t="shared" si="2"/>
        <v>64.672000000000011</v>
      </c>
      <c r="G102" s="22">
        <f t="shared" si="3"/>
        <v>-29.827597938144336</v>
      </c>
    </row>
    <row r="103" spans="1:7" s="96" customFormat="1" x14ac:dyDescent="0.25">
      <c r="A103" s="51">
        <v>854475</v>
      </c>
      <c r="B103" s="2"/>
      <c r="C103" s="47">
        <v>94.099732510288078</v>
      </c>
      <c r="D103" s="32">
        <v>162.72999999999999</v>
      </c>
      <c r="E103" s="95">
        <v>0.4</v>
      </c>
      <c r="F103" s="103">
        <f t="shared" si="2"/>
        <v>65.091999999999999</v>
      </c>
      <c r="G103" s="22">
        <f t="shared" si="3"/>
        <v>-29.007732510288079</v>
      </c>
    </row>
    <row r="104" spans="1:7" s="96" customFormat="1" x14ac:dyDescent="0.25">
      <c r="A104" s="9">
        <v>598990</v>
      </c>
      <c r="B104" s="9"/>
      <c r="C104" s="18">
        <v>100.26133720930231</v>
      </c>
      <c r="D104" s="18">
        <v>164.32</v>
      </c>
      <c r="E104" s="95">
        <v>0.4</v>
      </c>
      <c r="F104" s="103">
        <f t="shared" si="2"/>
        <v>65.727999999999994</v>
      </c>
      <c r="G104" s="22">
        <f t="shared" si="3"/>
        <v>-34.533337209302317</v>
      </c>
    </row>
    <row r="105" spans="1:7" s="96" customFormat="1" x14ac:dyDescent="0.25">
      <c r="A105" s="5">
        <v>75222</v>
      </c>
      <c r="B105" s="5"/>
      <c r="C105" s="47">
        <v>77.841023848684202</v>
      </c>
      <c r="D105" s="36">
        <v>164.43</v>
      </c>
      <c r="E105" s="95">
        <v>0.4</v>
      </c>
      <c r="F105" s="103">
        <f t="shared" si="2"/>
        <v>65.772000000000006</v>
      </c>
      <c r="G105" s="22">
        <f t="shared" si="3"/>
        <v>-12.069023848684196</v>
      </c>
    </row>
    <row r="106" spans="1:7" s="96" customFormat="1" x14ac:dyDescent="0.25">
      <c r="A106" s="5">
        <v>550483</v>
      </c>
      <c r="B106" s="5"/>
      <c r="C106" s="47">
        <v>123.74448648648649</v>
      </c>
      <c r="D106" s="36">
        <v>168.09</v>
      </c>
      <c r="E106" s="95">
        <v>0.4</v>
      </c>
      <c r="F106" s="103">
        <f t="shared" si="2"/>
        <v>67.236000000000004</v>
      </c>
      <c r="G106" s="22">
        <f t="shared" si="3"/>
        <v>-56.50848648648649</v>
      </c>
    </row>
    <row r="107" spans="1:7" s="96" customFormat="1" x14ac:dyDescent="0.25">
      <c r="A107" s="9">
        <v>154804</v>
      </c>
      <c r="B107" s="9"/>
      <c r="C107" s="47">
        <v>46.753585086042037</v>
      </c>
      <c r="D107" s="18">
        <v>173.23</v>
      </c>
      <c r="E107" s="95">
        <v>0.4</v>
      </c>
      <c r="F107" s="103">
        <f t="shared" si="2"/>
        <v>69.292000000000002</v>
      </c>
      <c r="G107" s="22">
        <f t="shared" si="3"/>
        <v>22.538414913957965</v>
      </c>
    </row>
    <row r="108" spans="1:7" s="96" customFormat="1" x14ac:dyDescent="0.25">
      <c r="A108" s="9">
        <v>123508</v>
      </c>
      <c r="B108" s="9"/>
      <c r="C108" s="18">
        <v>145.54116279069768</v>
      </c>
      <c r="D108" s="18">
        <v>173.95</v>
      </c>
      <c r="E108" s="95">
        <v>0.4</v>
      </c>
      <c r="F108" s="103">
        <f t="shared" si="2"/>
        <v>69.58</v>
      </c>
      <c r="G108" s="22">
        <f t="shared" si="3"/>
        <v>-75.961162790697685</v>
      </c>
    </row>
    <row r="109" spans="1:7" s="96" customFormat="1" x14ac:dyDescent="0.25">
      <c r="A109" s="9">
        <v>535958</v>
      </c>
      <c r="B109" s="9"/>
      <c r="C109" s="47">
        <v>120.12480012894906</v>
      </c>
      <c r="D109" s="18">
        <v>175.97</v>
      </c>
      <c r="E109" s="95">
        <v>0.4</v>
      </c>
      <c r="F109" s="103">
        <f t="shared" si="2"/>
        <v>70.388000000000005</v>
      </c>
      <c r="G109" s="22">
        <f t="shared" si="3"/>
        <v>-49.736800128949056</v>
      </c>
    </row>
    <row r="110" spans="1:7" s="96" customFormat="1" x14ac:dyDescent="0.25">
      <c r="A110" s="9">
        <v>966564</v>
      </c>
      <c r="B110" s="9"/>
      <c r="C110" s="18">
        <v>123.98863866396762</v>
      </c>
      <c r="D110" s="18">
        <v>176.18</v>
      </c>
      <c r="E110" s="95">
        <v>0.4</v>
      </c>
      <c r="F110" s="103">
        <f t="shared" si="2"/>
        <v>70.472000000000008</v>
      </c>
      <c r="G110" s="22">
        <f t="shared" si="3"/>
        <v>-53.516638663967612</v>
      </c>
    </row>
    <row r="111" spans="1:7" s="96" customFormat="1" x14ac:dyDescent="0.25">
      <c r="A111" s="9">
        <v>208250</v>
      </c>
      <c r="B111" s="9"/>
      <c r="C111" s="18">
        <v>115.25061797752809</v>
      </c>
      <c r="D111" s="18">
        <v>176.32</v>
      </c>
      <c r="E111" s="95">
        <v>0.4</v>
      </c>
      <c r="F111" s="103">
        <f t="shared" si="2"/>
        <v>70.528000000000006</v>
      </c>
      <c r="G111" s="22">
        <f t="shared" si="3"/>
        <v>-44.722617977528088</v>
      </c>
    </row>
    <row r="112" spans="1:7" s="96" customFormat="1" x14ac:dyDescent="0.25">
      <c r="A112" s="9">
        <v>564106</v>
      </c>
      <c r="B112" s="9"/>
      <c r="C112" s="47">
        <v>82.166703586942774</v>
      </c>
      <c r="D112" s="18">
        <v>176.62</v>
      </c>
      <c r="E112" s="95">
        <v>0.4</v>
      </c>
      <c r="F112" s="103">
        <f t="shared" si="2"/>
        <v>70.64800000000001</v>
      </c>
      <c r="G112" s="22">
        <f t="shared" si="3"/>
        <v>-11.518703586942763</v>
      </c>
    </row>
    <row r="113" spans="1:7" s="96" customFormat="1" x14ac:dyDescent="0.25">
      <c r="A113" s="9">
        <v>534131</v>
      </c>
      <c r="B113" s="9"/>
      <c r="C113" s="46">
        <v>24.473915952643011</v>
      </c>
      <c r="D113" s="18">
        <v>176.95</v>
      </c>
      <c r="E113" s="95">
        <v>0.4</v>
      </c>
      <c r="F113" s="103">
        <f t="shared" si="2"/>
        <v>70.78</v>
      </c>
      <c r="G113" s="22">
        <f t="shared" si="3"/>
        <v>46.30608404735699</v>
      </c>
    </row>
    <row r="114" spans="1:7" s="96" customFormat="1" x14ac:dyDescent="0.25">
      <c r="A114" s="9">
        <v>945922</v>
      </c>
      <c r="B114" s="9"/>
      <c r="C114" s="46">
        <v>122.43039750957854</v>
      </c>
      <c r="D114" s="18">
        <v>177.66</v>
      </c>
      <c r="E114" s="95">
        <v>0.4</v>
      </c>
      <c r="F114" s="103">
        <f t="shared" si="2"/>
        <v>71.064000000000007</v>
      </c>
      <c r="G114" s="22">
        <f t="shared" si="3"/>
        <v>-51.366397509578533</v>
      </c>
    </row>
    <row r="115" spans="1:7" s="96" customFormat="1" x14ac:dyDescent="0.25">
      <c r="A115" s="9">
        <v>957158</v>
      </c>
      <c r="B115" s="9"/>
      <c r="C115" s="46">
        <v>41.743346228239815</v>
      </c>
      <c r="D115" s="18">
        <v>178.4</v>
      </c>
      <c r="E115" s="95">
        <v>0.4</v>
      </c>
      <c r="F115" s="103">
        <f t="shared" si="2"/>
        <v>71.36</v>
      </c>
      <c r="G115" s="22">
        <f t="shared" si="3"/>
        <v>29.616653771760184</v>
      </c>
    </row>
    <row r="116" spans="1:7" s="96" customFormat="1" x14ac:dyDescent="0.25">
      <c r="A116" s="9">
        <v>214265</v>
      </c>
      <c r="B116" s="9"/>
      <c r="C116" s="46">
        <v>89.796810344827591</v>
      </c>
      <c r="D116" s="18">
        <v>178.53</v>
      </c>
      <c r="E116" s="95">
        <v>0.4</v>
      </c>
      <c r="F116" s="103">
        <f t="shared" si="2"/>
        <v>71.412000000000006</v>
      </c>
      <c r="G116" s="22">
        <f t="shared" si="3"/>
        <v>-18.384810344827585</v>
      </c>
    </row>
    <row r="117" spans="1:7" s="96" customFormat="1" x14ac:dyDescent="0.25">
      <c r="A117" s="51">
        <v>606256</v>
      </c>
      <c r="B117" s="2"/>
      <c r="C117" s="47">
        <v>152.2110664745091</v>
      </c>
      <c r="D117" s="32">
        <v>179.38</v>
      </c>
      <c r="E117" s="95">
        <v>0.4</v>
      </c>
      <c r="F117" s="103">
        <f t="shared" si="2"/>
        <v>71.751999999999995</v>
      </c>
      <c r="G117" s="22">
        <f t="shared" si="3"/>
        <v>-80.4590664745091</v>
      </c>
    </row>
    <row r="118" spans="1:7" s="96" customFormat="1" x14ac:dyDescent="0.25">
      <c r="A118" s="9">
        <v>71306</v>
      </c>
      <c r="B118" s="9"/>
      <c r="C118" s="47">
        <v>26.946065573770483</v>
      </c>
      <c r="D118" s="18">
        <v>180.06</v>
      </c>
      <c r="E118" s="95">
        <v>0.4</v>
      </c>
      <c r="F118" s="103">
        <f t="shared" si="2"/>
        <v>72.024000000000001</v>
      </c>
      <c r="G118" s="22">
        <f t="shared" si="3"/>
        <v>45.077934426229518</v>
      </c>
    </row>
    <row r="119" spans="1:7" s="96" customFormat="1" x14ac:dyDescent="0.25">
      <c r="A119" s="9">
        <v>850023</v>
      </c>
      <c r="B119" s="9"/>
      <c r="C119" s="18">
        <v>140.69400000000002</v>
      </c>
      <c r="D119" s="18">
        <v>180.63</v>
      </c>
      <c r="E119" s="95">
        <v>0.4</v>
      </c>
      <c r="F119" s="103">
        <f t="shared" si="2"/>
        <v>72.251999999999995</v>
      </c>
      <c r="G119" s="22">
        <f t="shared" si="3"/>
        <v>-68.442000000000021</v>
      </c>
    </row>
    <row r="120" spans="1:7" s="96" customFormat="1" x14ac:dyDescent="0.25">
      <c r="A120" s="5">
        <v>900351</v>
      </c>
      <c r="B120" s="5"/>
      <c r="C120" s="47">
        <v>72.222925474348344</v>
      </c>
      <c r="D120" s="36">
        <v>180.94</v>
      </c>
      <c r="E120" s="95">
        <v>0.4</v>
      </c>
      <c r="F120" s="103">
        <f t="shared" si="2"/>
        <v>72.376000000000005</v>
      </c>
      <c r="G120" s="22">
        <f t="shared" si="3"/>
        <v>0.15307452565166102</v>
      </c>
    </row>
    <row r="121" spans="1:7" s="96" customFormat="1" x14ac:dyDescent="0.25">
      <c r="A121" s="9">
        <v>946213</v>
      </c>
      <c r="B121" s="9"/>
      <c r="C121" s="47">
        <v>146.82374842974687</v>
      </c>
      <c r="D121" s="18">
        <v>181.38</v>
      </c>
      <c r="E121" s="95">
        <v>0.4</v>
      </c>
      <c r="F121" s="103">
        <f t="shared" si="2"/>
        <v>72.552000000000007</v>
      </c>
      <c r="G121" s="22">
        <f t="shared" si="3"/>
        <v>-74.271748429746864</v>
      </c>
    </row>
    <row r="122" spans="1:7" s="96" customFormat="1" x14ac:dyDescent="0.25">
      <c r="A122" s="5">
        <v>619925</v>
      </c>
      <c r="B122" s="5"/>
      <c r="C122" s="47">
        <v>148.21830889540567</v>
      </c>
      <c r="D122" s="36">
        <v>186.18</v>
      </c>
      <c r="E122" s="95">
        <v>0.4</v>
      </c>
      <c r="F122" s="103">
        <f t="shared" si="2"/>
        <v>74.472000000000008</v>
      </c>
      <c r="G122" s="22">
        <f t="shared" si="3"/>
        <v>-73.746308895405662</v>
      </c>
    </row>
    <row r="123" spans="1:7" s="96" customFormat="1" x14ac:dyDescent="0.25">
      <c r="A123" s="9">
        <v>945060</v>
      </c>
      <c r="B123" s="9"/>
      <c r="C123" s="18">
        <v>112.33346414728683</v>
      </c>
      <c r="D123" s="18">
        <v>190.63</v>
      </c>
      <c r="E123" s="95">
        <v>0.4</v>
      </c>
      <c r="F123" s="103">
        <f t="shared" si="2"/>
        <v>76.251999999999995</v>
      </c>
      <c r="G123" s="22">
        <f t="shared" si="3"/>
        <v>-36.081464147286837</v>
      </c>
    </row>
    <row r="124" spans="1:7" s="96" customFormat="1" x14ac:dyDescent="0.25">
      <c r="A124" s="9">
        <v>83467</v>
      </c>
      <c r="B124" s="9"/>
      <c r="C124" s="18">
        <v>153.05605532786885</v>
      </c>
      <c r="D124" s="18">
        <v>191.71</v>
      </c>
      <c r="E124" s="95">
        <v>0.4</v>
      </c>
      <c r="F124" s="103">
        <f t="shared" si="2"/>
        <v>76.684000000000012</v>
      </c>
      <c r="G124" s="22">
        <f t="shared" si="3"/>
        <v>-76.372055327868836</v>
      </c>
    </row>
    <row r="125" spans="1:7" s="96" customFormat="1" x14ac:dyDescent="0.25">
      <c r="A125" s="5">
        <v>523400</v>
      </c>
      <c r="B125" s="5"/>
      <c r="C125" s="47">
        <v>126.86588915269463</v>
      </c>
      <c r="D125" s="36">
        <v>191.79</v>
      </c>
      <c r="E125" s="95">
        <v>0.4</v>
      </c>
      <c r="F125" s="103">
        <f t="shared" si="2"/>
        <v>76.715999999999994</v>
      </c>
      <c r="G125" s="22">
        <f t="shared" si="3"/>
        <v>-50.149889152694641</v>
      </c>
    </row>
    <row r="126" spans="1:7" s="96" customFormat="1" x14ac:dyDescent="0.25">
      <c r="A126" s="9">
        <v>535521</v>
      </c>
      <c r="B126" s="9"/>
      <c r="C126" s="47">
        <v>49.76007253384914</v>
      </c>
      <c r="D126" s="18">
        <v>194.62</v>
      </c>
      <c r="E126" s="95">
        <v>0.4</v>
      </c>
      <c r="F126" s="103">
        <f t="shared" si="2"/>
        <v>77.848000000000013</v>
      </c>
      <c r="G126" s="22">
        <f t="shared" si="3"/>
        <v>28.087927466150873</v>
      </c>
    </row>
    <row r="127" spans="1:7" s="96" customFormat="1" x14ac:dyDescent="0.25">
      <c r="A127" s="5">
        <v>901845</v>
      </c>
      <c r="B127" s="5"/>
      <c r="C127" s="47">
        <v>122.75897712883824</v>
      </c>
      <c r="D127" s="36">
        <v>198.01</v>
      </c>
      <c r="E127" s="95">
        <v>0.4</v>
      </c>
      <c r="F127" s="103">
        <f t="shared" si="2"/>
        <v>79.204000000000008</v>
      </c>
      <c r="G127" s="22">
        <f t="shared" si="3"/>
        <v>-43.554977128838232</v>
      </c>
    </row>
    <row r="128" spans="1:7" s="96" customFormat="1" x14ac:dyDescent="0.25">
      <c r="A128" s="9">
        <v>57509</v>
      </c>
      <c r="B128" s="9"/>
      <c r="C128" s="18">
        <v>76.984329896907198</v>
      </c>
      <c r="D128" s="18">
        <v>198.42</v>
      </c>
      <c r="E128" s="95">
        <v>0.4</v>
      </c>
      <c r="F128" s="103">
        <f t="shared" si="2"/>
        <v>79.367999999999995</v>
      </c>
      <c r="G128" s="22">
        <f t="shared" si="3"/>
        <v>2.3836701030927969</v>
      </c>
    </row>
    <row r="129" spans="1:7" s="96" customFormat="1" x14ac:dyDescent="0.25">
      <c r="A129" s="9">
        <v>55018</v>
      </c>
      <c r="B129" s="9"/>
      <c r="C129" s="18">
        <v>129.83630769230768</v>
      </c>
      <c r="D129" s="18">
        <v>198.46</v>
      </c>
      <c r="E129" s="95">
        <v>0.4</v>
      </c>
      <c r="F129" s="103">
        <f t="shared" si="2"/>
        <v>79.384000000000015</v>
      </c>
      <c r="G129" s="22">
        <f t="shared" si="3"/>
        <v>-50.45230769230767</v>
      </c>
    </row>
    <row r="130" spans="1:7" s="96" customFormat="1" x14ac:dyDescent="0.25">
      <c r="A130" s="9">
        <v>955217</v>
      </c>
      <c r="B130" s="9"/>
      <c r="C130" s="18">
        <v>164.56957446808511</v>
      </c>
      <c r="D130" s="18">
        <v>198.75</v>
      </c>
      <c r="E130" s="95">
        <v>0.4</v>
      </c>
      <c r="F130" s="103">
        <f t="shared" si="2"/>
        <v>79.5</v>
      </c>
      <c r="G130" s="22">
        <f t="shared" si="3"/>
        <v>-85.069574468085108</v>
      </c>
    </row>
    <row r="131" spans="1:7" s="96" customFormat="1" x14ac:dyDescent="0.25">
      <c r="A131" s="9">
        <v>840202</v>
      </c>
      <c r="B131" s="9"/>
      <c r="C131" s="47">
        <v>137.58201480263156</v>
      </c>
      <c r="D131" s="18">
        <v>199.2</v>
      </c>
      <c r="E131" s="95">
        <v>0.4</v>
      </c>
      <c r="F131" s="103">
        <f t="shared" ref="F131:F194" si="4">+D131*E131</f>
        <v>79.680000000000007</v>
      </c>
      <c r="G131" s="22">
        <f t="shared" ref="G131:G194" si="5">+F131-C131</f>
        <v>-57.902014802631555</v>
      </c>
    </row>
    <row r="132" spans="1:7" s="96" customFormat="1" x14ac:dyDescent="0.25">
      <c r="A132" s="59">
        <v>91670</v>
      </c>
      <c r="B132" s="59"/>
      <c r="C132" s="61">
        <v>118.85783950617281</v>
      </c>
      <c r="D132" s="60">
        <v>200.09</v>
      </c>
      <c r="E132" s="95">
        <v>0.65</v>
      </c>
      <c r="F132" s="103">
        <f t="shared" si="4"/>
        <v>130.05850000000001</v>
      </c>
      <c r="G132" s="22">
        <f t="shared" si="5"/>
        <v>11.200660493827201</v>
      </c>
    </row>
    <row r="133" spans="1:7" s="96" customFormat="1" x14ac:dyDescent="0.25">
      <c r="A133" s="9">
        <v>996993</v>
      </c>
      <c r="B133" s="9"/>
      <c r="C133" s="46">
        <v>66.960095238095249</v>
      </c>
      <c r="D133" s="18">
        <v>201.16</v>
      </c>
      <c r="E133" s="95">
        <v>0.65</v>
      </c>
      <c r="F133" s="103">
        <f t="shared" si="4"/>
        <v>130.75399999999999</v>
      </c>
      <c r="G133" s="22">
        <f t="shared" si="5"/>
        <v>63.793904761904741</v>
      </c>
    </row>
    <row r="134" spans="1:7" s="96" customFormat="1" x14ac:dyDescent="0.25">
      <c r="A134" s="9">
        <v>202385</v>
      </c>
      <c r="B134" s="9"/>
      <c r="C134" s="18">
        <v>127.60993949870355</v>
      </c>
      <c r="D134" s="18">
        <v>203.43</v>
      </c>
      <c r="E134" s="95">
        <v>0.65</v>
      </c>
      <c r="F134" s="103">
        <f t="shared" si="4"/>
        <v>132.2295</v>
      </c>
      <c r="G134" s="22">
        <f t="shared" si="5"/>
        <v>4.6195605012964478</v>
      </c>
    </row>
    <row r="135" spans="1:7" s="96" customFormat="1" x14ac:dyDescent="0.25">
      <c r="A135" s="9">
        <v>986024</v>
      </c>
      <c r="B135" s="9"/>
      <c r="C135" s="18">
        <v>161.85766673556566</v>
      </c>
      <c r="D135" s="18">
        <v>203.75</v>
      </c>
      <c r="E135" s="95">
        <v>0.65</v>
      </c>
      <c r="F135" s="103">
        <f t="shared" si="4"/>
        <v>132.4375</v>
      </c>
      <c r="G135" s="22">
        <f t="shared" si="5"/>
        <v>-29.420166735565658</v>
      </c>
    </row>
    <row r="136" spans="1:7" s="96" customFormat="1" x14ac:dyDescent="0.25">
      <c r="A136" s="9">
        <v>74636</v>
      </c>
      <c r="B136" s="9"/>
      <c r="C136" s="18">
        <v>97.275151515151521</v>
      </c>
      <c r="D136" s="18">
        <v>204.01</v>
      </c>
      <c r="E136" s="95">
        <v>0.65</v>
      </c>
      <c r="F136" s="103">
        <f t="shared" si="4"/>
        <v>132.60650000000001</v>
      </c>
      <c r="G136" s="22">
        <f t="shared" si="5"/>
        <v>35.33134848484849</v>
      </c>
    </row>
    <row r="137" spans="1:7" s="96" customFormat="1" x14ac:dyDescent="0.25">
      <c r="A137" s="9">
        <v>975875</v>
      </c>
      <c r="B137" s="9"/>
      <c r="C137" s="18">
        <v>142.26929896907217</v>
      </c>
      <c r="D137" s="18">
        <v>204.09</v>
      </c>
      <c r="E137" s="95">
        <v>0.65</v>
      </c>
      <c r="F137" s="103">
        <f t="shared" si="4"/>
        <v>132.6585</v>
      </c>
      <c r="G137" s="22">
        <f t="shared" si="5"/>
        <v>-9.6107989690721638</v>
      </c>
    </row>
    <row r="138" spans="1:7" s="96" customFormat="1" x14ac:dyDescent="0.25">
      <c r="A138" s="9">
        <v>902096</v>
      </c>
      <c r="B138" s="9"/>
      <c r="C138" s="46">
        <v>154.450557568438</v>
      </c>
      <c r="D138" s="18">
        <v>204.18</v>
      </c>
      <c r="E138" s="95">
        <v>0.65</v>
      </c>
      <c r="F138" s="103">
        <f t="shared" si="4"/>
        <v>132.71700000000001</v>
      </c>
      <c r="G138" s="22">
        <f t="shared" si="5"/>
        <v>-21.733557568437988</v>
      </c>
    </row>
    <row r="139" spans="1:7" s="96" customFormat="1" x14ac:dyDescent="0.25">
      <c r="A139" s="51">
        <v>982945</v>
      </c>
      <c r="B139" s="2"/>
      <c r="C139" s="47">
        <v>123.31310344827585</v>
      </c>
      <c r="D139" s="32">
        <v>204.55</v>
      </c>
      <c r="E139" s="95">
        <v>0.65</v>
      </c>
      <c r="F139" s="103">
        <f t="shared" si="4"/>
        <v>132.95750000000001</v>
      </c>
      <c r="G139" s="22">
        <f t="shared" si="5"/>
        <v>9.6443965517241566</v>
      </c>
    </row>
    <row r="140" spans="1:7" s="96" customFormat="1" x14ac:dyDescent="0.25">
      <c r="A140" s="51">
        <v>840808</v>
      </c>
      <c r="B140" s="2"/>
      <c r="C140" s="47">
        <v>60.905563322368437</v>
      </c>
      <c r="D140" s="32">
        <v>205.12</v>
      </c>
      <c r="E140" s="95">
        <v>0.65</v>
      </c>
      <c r="F140" s="103">
        <f t="shared" si="4"/>
        <v>133.328</v>
      </c>
      <c r="G140" s="22">
        <f t="shared" si="5"/>
        <v>72.422436677631566</v>
      </c>
    </row>
    <row r="141" spans="1:7" s="96" customFormat="1" x14ac:dyDescent="0.25">
      <c r="A141" s="9">
        <v>630598</v>
      </c>
      <c r="B141" s="9"/>
      <c r="C141" s="47">
        <v>153.96922077922076</v>
      </c>
      <c r="D141" s="18">
        <v>205.14</v>
      </c>
      <c r="E141" s="95">
        <v>0.65</v>
      </c>
      <c r="F141" s="103">
        <f t="shared" si="4"/>
        <v>133.34100000000001</v>
      </c>
      <c r="G141" s="22">
        <f t="shared" si="5"/>
        <v>-20.628220779220754</v>
      </c>
    </row>
    <row r="142" spans="1:7" s="96" customFormat="1" x14ac:dyDescent="0.25">
      <c r="A142" s="51">
        <v>946269</v>
      </c>
      <c r="B142" s="2"/>
      <c r="C142" s="47">
        <v>137.98869980879542</v>
      </c>
      <c r="D142" s="32">
        <v>206.12</v>
      </c>
      <c r="E142" s="95">
        <v>0.65</v>
      </c>
      <c r="F142" s="103">
        <f t="shared" si="4"/>
        <v>133.97800000000001</v>
      </c>
      <c r="G142" s="22">
        <f t="shared" si="5"/>
        <v>-4.0106998087954082</v>
      </c>
    </row>
    <row r="143" spans="1:7" s="96" customFormat="1" x14ac:dyDescent="0.25">
      <c r="A143" s="9">
        <v>619541</v>
      </c>
      <c r="B143" s="9"/>
      <c r="C143" s="47">
        <v>85.737604957160357</v>
      </c>
      <c r="D143" s="18">
        <v>206.24</v>
      </c>
      <c r="E143" s="95">
        <v>0.65</v>
      </c>
      <c r="F143" s="103">
        <f t="shared" si="4"/>
        <v>134.05600000000001</v>
      </c>
      <c r="G143" s="22">
        <f t="shared" si="5"/>
        <v>48.318395042839654</v>
      </c>
    </row>
    <row r="144" spans="1:7" s="96" customFormat="1" x14ac:dyDescent="0.25">
      <c r="A144" s="9">
        <v>129208</v>
      </c>
      <c r="B144" s="9"/>
      <c r="C144" s="18">
        <v>161.01726744186047</v>
      </c>
      <c r="D144" s="18">
        <v>206.27</v>
      </c>
      <c r="E144" s="95">
        <v>0.65</v>
      </c>
      <c r="F144" s="103">
        <f t="shared" si="4"/>
        <v>134.07550000000001</v>
      </c>
      <c r="G144" s="22">
        <f t="shared" si="5"/>
        <v>-26.941767441860463</v>
      </c>
    </row>
    <row r="145" spans="1:7" s="96" customFormat="1" x14ac:dyDescent="0.25">
      <c r="A145" s="9">
        <v>80274</v>
      </c>
      <c r="B145" s="9"/>
      <c r="C145" s="18">
        <v>175.91454639175257</v>
      </c>
      <c r="D145" s="18">
        <v>207.37</v>
      </c>
      <c r="E145" s="95">
        <v>0.65</v>
      </c>
      <c r="F145" s="103">
        <f t="shared" si="4"/>
        <v>134.79050000000001</v>
      </c>
      <c r="G145" s="22">
        <f t="shared" si="5"/>
        <v>-41.124046391752557</v>
      </c>
    </row>
    <row r="146" spans="1:7" s="96" customFormat="1" x14ac:dyDescent="0.25">
      <c r="A146" s="9">
        <v>890736</v>
      </c>
      <c r="B146" s="9"/>
      <c r="C146" s="47">
        <v>148.78</v>
      </c>
      <c r="D146" s="18">
        <v>208.45</v>
      </c>
      <c r="E146" s="95">
        <v>0.65</v>
      </c>
      <c r="F146" s="103">
        <f t="shared" si="4"/>
        <v>135.49250000000001</v>
      </c>
      <c r="G146" s="22">
        <f t="shared" si="5"/>
        <v>-13.287499999999994</v>
      </c>
    </row>
    <row r="147" spans="1:7" s="96" customFormat="1" x14ac:dyDescent="0.25">
      <c r="A147" s="9">
        <v>835438</v>
      </c>
      <c r="B147" s="9"/>
      <c r="C147" s="47">
        <v>168.59395876288661</v>
      </c>
      <c r="D147" s="18">
        <v>209.58</v>
      </c>
      <c r="E147" s="95">
        <v>0.65</v>
      </c>
      <c r="F147" s="103">
        <f t="shared" si="4"/>
        <v>136.227</v>
      </c>
      <c r="G147" s="22">
        <f t="shared" si="5"/>
        <v>-32.366958762886611</v>
      </c>
    </row>
    <row r="148" spans="1:7" s="96" customFormat="1" x14ac:dyDescent="0.25">
      <c r="A148" s="9">
        <v>599525</v>
      </c>
      <c r="B148" s="9"/>
      <c r="C148" s="46">
        <v>127.00767891682784</v>
      </c>
      <c r="D148" s="18">
        <v>209.67</v>
      </c>
      <c r="E148" s="95">
        <v>0.65</v>
      </c>
      <c r="F148" s="103">
        <f t="shared" si="4"/>
        <v>136.28549999999998</v>
      </c>
      <c r="G148" s="22">
        <f t="shared" si="5"/>
        <v>9.2778210831721424</v>
      </c>
    </row>
    <row r="149" spans="1:7" s="96" customFormat="1" x14ac:dyDescent="0.25">
      <c r="A149" s="9">
        <v>520129</v>
      </c>
      <c r="B149" s="9"/>
      <c r="C149" s="47">
        <v>133.61250584795323</v>
      </c>
      <c r="D149" s="18">
        <v>213.52</v>
      </c>
      <c r="E149" s="95">
        <v>0.65</v>
      </c>
      <c r="F149" s="103">
        <f t="shared" si="4"/>
        <v>138.78800000000001</v>
      </c>
      <c r="G149" s="22">
        <f t="shared" si="5"/>
        <v>5.175494152046781</v>
      </c>
    </row>
    <row r="150" spans="1:7" s="96" customFormat="1" x14ac:dyDescent="0.25">
      <c r="A150" s="9">
        <v>852319</v>
      </c>
      <c r="B150" s="9"/>
      <c r="C150" s="18">
        <v>157.94045184657404</v>
      </c>
      <c r="D150" s="18">
        <v>213.99</v>
      </c>
      <c r="E150" s="95">
        <v>0.65</v>
      </c>
      <c r="F150" s="103">
        <f t="shared" si="4"/>
        <v>139.09350000000001</v>
      </c>
      <c r="G150" s="22">
        <f t="shared" si="5"/>
        <v>-18.846951846574029</v>
      </c>
    </row>
    <row r="151" spans="1:7" s="96" customFormat="1" x14ac:dyDescent="0.25">
      <c r="A151" s="9">
        <v>956879</v>
      </c>
      <c r="B151" s="9"/>
      <c r="C151" s="47">
        <v>141.7308254716981</v>
      </c>
      <c r="D151" s="18">
        <v>214.26</v>
      </c>
      <c r="E151" s="95">
        <v>0.65</v>
      </c>
      <c r="F151" s="103">
        <f t="shared" si="4"/>
        <v>139.26900000000001</v>
      </c>
      <c r="G151" s="22">
        <f t="shared" si="5"/>
        <v>-2.4618254716980914</v>
      </c>
    </row>
    <row r="152" spans="1:7" s="96" customFormat="1" x14ac:dyDescent="0.25">
      <c r="A152" s="9">
        <v>70548</v>
      </c>
      <c r="B152" s="9"/>
      <c r="C152" s="47">
        <v>182.52226744186049</v>
      </c>
      <c r="D152" s="18">
        <v>215.17</v>
      </c>
      <c r="E152" s="95">
        <v>0.65</v>
      </c>
      <c r="F152" s="103">
        <f t="shared" si="4"/>
        <v>139.8605</v>
      </c>
      <c r="G152" s="22">
        <f t="shared" si="5"/>
        <v>-42.661767441860491</v>
      </c>
    </row>
    <row r="153" spans="1:7" s="96" customFormat="1" x14ac:dyDescent="0.25">
      <c r="A153" s="9">
        <v>946264</v>
      </c>
      <c r="B153" s="9"/>
      <c r="C153" s="46">
        <v>137.94024856596556</v>
      </c>
      <c r="D153" s="18">
        <v>216.66</v>
      </c>
      <c r="E153" s="95">
        <v>0.65</v>
      </c>
      <c r="F153" s="103">
        <f t="shared" si="4"/>
        <v>140.82900000000001</v>
      </c>
      <c r="G153" s="22">
        <f t="shared" si="5"/>
        <v>2.8887514340344467</v>
      </c>
    </row>
    <row r="154" spans="1:7" s="96" customFormat="1" x14ac:dyDescent="0.25">
      <c r="A154" s="9">
        <v>146746</v>
      </c>
      <c r="B154" s="9"/>
      <c r="C154" s="18">
        <v>176.26124136535881</v>
      </c>
      <c r="D154" s="18">
        <v>221.84</v>
      </c>
      <c r="E154" s="95">
        <v>0.65</v>
      </c>
      <c r="F154" s="103">
        <f t="shared" si="4"/>
        <v>144.196</v>
      </c>
      <c r="G154" s="22">
        <f t="shared" si="5"/>
        <v>-32.065241365358816</v>
      </c>
    </row>
    <row r="155" spans="1:7" s="96" customFormat="1" x14ac:dyDescent="0.25">
      <c r="A155" s="9">
        <v>858555</v>
      </c>
      <c r="B155" s="9"/>
      <c r="C155" s="18">
        <v>173.3218144329897</v>
      </c>
      <c r="D155" s="18">
        <v>222.51</v>
      </c>
      <c r="E155" s="95">
        <v>0.65</v>
      </c>
      <c r="F155" s="103">
        <f t="shared" si="4"/>
        <v>144.63149999999999</v>
      </c>
      <c r="G155" s="22">
        <f t="shared" si="5"/>
        <v>-28.690314432989709</v>
      </c>
    </row>
    <row r="156" spans="1:7" s="96" customFormat="1" x14ac:dyDescent="0.25">
      <c r="A156" s="9">
        <v>6943</v>
      </c>
      <c r="B156" s="9"/>
      <c r="C156" s="18">
        <v>47.517178240740748</v>
      </c>
      <c r="D156" s="18">
        <v>224.1</v>
      </c>
      <c r="E156" s="95">
        <v>0.65</v>
      </c>
      <c r="F156" s="103">
        <f t="shared" si="4"/>
        <v>145.66499999999999</v>
      </c>
      <c r="G156" s="22">
        <f t="shared" si="5"/>
        <v>98.147821759259244</v>
      </c>
    </row>
    <row r="157" spans="1:7" s="96" customFormat="1" x14ac:dyDescent="0.25">
      <c r="A157" s="9">
        <v>971581</v>
      </c>
      <c r="B157" s="9"/>
      <c r="C157" s="47">
        <v>154.31859410531951</v>
      </c>
      <c r="D157" s="18">
        <v>224.4</v>
      </c>
      <c r="E157" s="95">
        <v>0.65</v>
      </c>
      <c r="F157" s="103">
        <f t="shared" si="4"/>
        <v>145.86000000000001</v>
      </c>
      <c r="G157" s="22">
        <f t="shared" si="5"/>
        <v>-8.4585941053194915</v>
      </c>
    </row>
    <row r="158" spans="1:7" s="96" customFormat="1" x14ac:dyDescent="0.25">
      <c r="A158" s="9">
        <v>520477</v>
      </c>
      <c r="B158" s="9"/>
      <c r="C158" s="46">
        <v>85.398486460348153</v>
      </c>
      <c r="D158" s="18">
        <v>224.41</v>
      </c>
      <c r="E158" s="95">
        <v>0.65</v>
      </c>
      <c r="F158" s="103">
        <f t="shared" si="4"/>
        <v>145.8665</v>
      </c>
      <c r="G158" s="22">
        <f t="shared" si="5"/>
        <v>60.468013539651849</v>
      </c>
    </row>
    <row r="159" spans="1:7" s="96" customFormat="1" x14ac:dyDescent="0.25">
      <c r="A159" s="5">
        <v>991915</v>
      </c>
      <c r="B159" s="5"/>
      <c r="C159" s="47">
        <v>137.53861905371116</v>
      </c>
      <c r="D159" s="36">
        <v>225.95</v>
      </c>
      <c r="E159" s="95">
        <v>0.65</v>
      </c>
      <c r="F159" s="103">
        <f t="shared" si="4"/>
        <v>146.86750000000001</v>
      </c>
      <c r="G159" s="22">
        <f t="shared" si="5"/>
        <v>9.328880946288848</v>
      </c>
    </row>
    <row r="160" spans="1:7" s="96" customFormat="1" x14ac:dyDescent="0.25">
      <c r="A160" s="9">
        <v>902196</v>
      </c>
      <c r="B160" s="9"/>
      <c r="C160" s="47">
        <v>135.51948844571066</v>
      </c>
      <c r="D160" s="18">
        <v>226.39</v>
      </c>
      <c r="E160" s="95">
        <v>0.65</v>
      </c>
      <c r="F160" s="103">
        <f t="shared" si="4"/>
        <v>147.15350000000001</v>
      </c>
      <c r="G160" s="22">
        <f t="shared" si="5"/>
        <v>11.634011554289344</v>
      </c>
    </row>
    <row r="161" spans="1:7" s="96" customFormat="1" x14ac:dyDescent="0.25">
      <c r="A161" s="9">
        <v>616817</v>
      </c>
      <c r="B161" s="9"/>
      <c r="C161" s="18">
        <v>178.89625014676528</v>
      </c>
      <c r="D161" s="18">
        <v>227.39</v>
      </c>
      <c r="E161" s="95">
        <v>0.65</v>
      </c>
      <c r="F161" s="103">
        <f t="shared" si="4"/>
        <v>147.80349999999999</v>
      </c>
      <c r="G161" s="22">
        <f t="shared" si="5"/>
        <v>-31.092750146765297</v>
      </c>
    </row>
    <row r="162" spans="1:7" s="96" customFormat="1" x14ac:dyDescent="0.25">
      <c r="A162" s="9">
        <v>992739</v>
      </c>
      <c r="B162" s="9"/>
      <c r="C162" s="18">
        <v>82.034147776183659</v>
      </c>
      <c r="D162" s="18">
        <v>230.78</v>
      </c>
      <c r="E162" s="95">
        <v>0.65</v>
      </c>
      <c r="F162" s="103">
        <f t="shared" si="4"/>
        <v>150.00700000000001</v>
      </c>
      <c r="G162" s="22">
        <f t="shared" si="5"/>
        <v>67.972852223816346</v>
      </c>
    </row>
    <row r="163" spans="1:7" s="96" customFormat="1" x14ac:dyDescent="0.25">
      <c r="A163" s="9">
        <v>6773</v>
      </c>
      <c r="B163" s="9"/>
      <c r="C163" s="46">
        <v>39.012609232522777</v>
      </c>
      <c r="D163" s="18">
        <v>230.82</v>
      </c>
      <c r="E163" s="95">
        <v>0.65</v>
      </c>
      <c r="F163" s="103">
        <f t="shared" si="4"/>
        <v>150.03299999999999</v>
      </c>
      <c r="G163" s="22">
        <f t="shared" si="5"/>
        <v>111.02039076747721</v>
      </c>
    </row>
    <row r="164" spans="1:7" s="96" customFormat="1" x14ac:dyDescent="0.25">
      <c r="A164" s="9">
        <v>970653</v>
      </c>
      <c r="B164" s="9"/>
      <c r="C164" s="46">
        <v>163.9890585009141</v>
      </c>
      <c r="D164" s="18">
        <v>236.86</v>
      </c>
      <c r="E164" s="95">
        <v>0.65</v>
      </c>
      <c r="F164" s="103">
        <f t="shared" si="4"/>
        <v>153.959</v>
      </c>
      <c r="G164" s="22">
        <f t="shared" si="5"/>
        <v>-10.030058500914095</v>
      </c>
    </row>
    <row r="165" spans="1:7" s="96" customFormat="1" x14ac:dyDescent="0.25">
      <c r="A165" s="9">
        <v>983194</v>
      </c>
      <c r="B165" s="9"/>
      <c r="C165" s="47">
        <v>198.74184104523857</v>
      </c>
      <c r="D165" s="18">
        <v>238.6</v>
      </c>
      <c r="E165" s="95">
        <v>0.65</v>
      </c>
      <c r="F165" s="103">
        <f t="shared" si="4"/>
        <v>155.09</v>
      </c>
      <c r="G165" s="22">
        <f t="shared" si="5"/>
        <v>-43.651841045238569</v>
      </c>
    </row>
    <row r="166" spans="1:7" s="96" customFormat="1" x14ac:dyDescent="0.25">
      <c r="A166" s="9">
        <v>2603</v>
      </c>
      <c r="B166" s="9"/>
      <c r="C166" s="18">
        <v>159.10782951035901</v>
      </c>
      <c r="D166" s="18">
        <v>239.69</v>
      </c>
      <c r="E166" s="95">
        <v>0.65</v>
      </c>
      <c r="F166" s="103">
        <f t="shared" si="4"/>
        <v>155.79849999999999</v>
      </c>
      <c r="G166" s="22">
        <f t="shared" si="5"/>
        <v>-3.3093295103590208</v>
      </c>
    </row>
    <row r="167" spans="1:7" s="96" customFormat="1" x14ac:dyDescent="0.25">
      <c r="A167" s="9">
        <v>566988</v>
      </c>
      <c r="B167" s="9"/>
      <c r="C167" s="47">
        <v>169.5781649484536</v>
      </c>
      <c r="D167" s="18">
        <v>240.78</v>
      </c>
      <c r="E167" s="95">
        <v>0.65</v>
      </c>
      <c r="F167" s="103">
        <f t="shared" si="4"/>
        <v>156.50700000000001</v>
      </c>
      <c r="G167" s="22">
        <f t="shared" si="5"/>
        <v>-13.0711649484536</v>
      </c>
    </row>
    <row r="168" spans="1:7" s="96" customFormat="1" x14ac:dyDescent="0.25">
      <c r="A168" s="5">
        <v>14870</v>
      </c>
      <c r="B168" s="5"/>
      <c r="C168" s="47">
        <v>141.41014885699096</v>
      </c>
      <c r="D168" s="36">
        <v>240.8</v>
      </c>
      <c r="E168" s="95">
        <v>0.65</v>
      </c>
      <c r="F168" s="103">
        <f t="shared" si="4"/>
        <v>156.52000000000001</v>
      </c>
      <c r="G168" s="22">
        <f t="shared" si="5"/>
        <v>15.109851143009053</v>
      </c>
    </row>
    <row r="169" spans="1:7" s="96" customFormat="1" x14ac:dyDescent="0.25">
      <c r="A169" s="9">
        <v>944956</v>
      </c>
      <c r="B169" s="9"/>
      <c r="C169" s="18">
        <v>174.72692748091603</v>
      </c>
      <c r="D169" s="18">
        <v>244.13</v>
      </c>
      <c r="E169" s="95">
        <v>0.65</v>
      </c>
      <c r="F169" s="103">
        <f t="shared" si="4"/>
        <v>158.68450000000001</v>
      </c>
      <c r="G169" s="22">
        <f t="shared" si="5"/>
        <v>-16.042427480916018</v>
      </c>
    </row>
    <row r="170" spans="1:7" s="96" customFormat="1" x14ac:dyDescent="0.25">
      <c r="A170" s="9">
        <v>841521</v>
      </c>
      <c r="B170" s="9"/>
      <c r="C170" s="18">
        <v>84.969252747252767</v>
      </c>
      <c r="D170" s="18">
        <v>244.17</v>
      </c>
      <c r="E170" s="95">
        <v>0.65</v>
      </c>
      <c r="F170" s="103">
        <f t="shared" si="4"/>
        <v>158.7105</v>
      </c>
      <c r="G170" s="22">
        <f t="shared" si="5"/>
        <v>73.741247252747229</v>
      </c>
    </row>
    <row r="171" spans="1:7" s="96" customFormat="1" x14ac:dyDescent="0.25">
      <c r="A171" s="9">
        <v>999450</v>
      </c>
      <c r="B171" s="9"/>
      <c r="C171" s="46">
        <v>214.8499419729207</v>
      </c>
      <c r="D171" s="18">
        <v>245.62</v>
      </c>
      <c r="E171" s="95">
        <v>0.65</v>
      </c>
      <c r="F171" s="103">
        <f t="shared" si="4"/>
        <v>159.65300000000002</v>
      </c>
      <c r="G171" s="22">
        <f t="shared" si="5"/>
        <v>-55.196941972920683</v>
      </c>
    </row>
    <row r="172" spans="1:7" s="96" customFormat="1" x14ac:dyDescent="0.25">
      <c r="A172" s="51">
        <v>986829</v>
      </c>
      <c r="B172" s="2"/>
      <c r="C172" s="47">
        <v>82.301835443037959</v>
      </c>
      <c r="D172" s="32">
        <v>246.14</v>
      </c>
      <c r="E172" s="95">
        <v>0.65</v>
      </c>
      <c r="F172" s="103">
        <f t="shared" si="4"/>
        <v>159.99099999999999</v>
      </c>
      <c r="G172" s="22">
        <f t="shared" si="5"/>
        <v>77.689164556962027</v>
      </c>
    </row>
    <row r="173" spans="1:7" s="96" customFormat="1" x14ac:dyDescent="0.25">
      <c r="A173" s="9">
        <v>859787</v>
      </c>
      <c r="B173" s="9"/>
      <c r="C173" s="18">
        <v>102.12869433198381</v>
      </c>
      <c r="D173" s="18">
        <v>246.38</v>
      </c>
      <c r="E173" s="95">
        <v>0.65</v>
      </c>
      <c r="F173" s="103">
        <f t="shared" si="4"/>
        <v>160.14699999999999</v>
      </c>
      <c r="G173" s="22">
        <f t="shared" si="5"/>
        <v>58.018305668016183</v>
      </c>
    </row>
    <row r="174" spans="1:7" s="96" customFormat="1" x14ac:dyDescent="0.25">
      <c r="A174" s="9">
        <v>881536</v>
      </c>
      <c r="B174" s="9"/>
      <c r="C174" s="18">
        <v>150.64738144329897</v>
      </c>
      <c r="D174" s="18">
        <v>246.41</v>
      </c>
      <c r="E174" s="95">
        <v>0.65</v>
      </c>
      <c r="F174" s="103">
        <f t="shared" si="4"/>
        <v>160.16650000000001</v>
      </c>
      <c r="G174" s="22">
        <f t="shared" si="5"/>
        <v>9.519118556701045</v>
      </c>
    </row>
    <row r="175" spans="1:7" s="96" customFormat="1" x14ac:dyDescent="0.25">
      <c r="A175" s="9">
        <v>510240</v>
      </c>
      <c r="B175" s="9"/>
      <c r="C175" s="46">
        <v>167.31920696324951</v>
      </c>
      <c r="D175" s="18">
        <v>246.98</v>
      </c>
      <c r="E175" s="95">
        <v>0.65</v>
      </c>
      <c r="F175" s="103">
        <f t="shared" si="4"/>
        <v>160.53700000000001</v>
      </c>
      <c r="G175" s="22">
        <f t="shared" si="5"/>
        <v>-6.7822069632495072</v>
      </c>
    </row>
    <row r="176" spans="1:7" s="96" customFormat="1" x14ac:dyDescent="0.25">
      <c r="A176" s="9">
        <v>34076</v>
      </c>
      <c r="B176" s="9"/>
      <c r="C176" s="18">
        <v>160.76326419213973</v>
      </c>
      <c r="D176" s="18">
        <v>247.54</v>
      </c>
      <c r="E176" s="95">
        <v>0.65</v>
      </c>
      <c r="F176" s="103">
        <f t="shared" si="4"/>
        <v>160.90100000000001</v>
      </c>
      <c r="G176" s="22">
        <f t="shared" si="5"/>
        <v>0.13773580786028106</v>
      </c>
    </row>
    <row r="177" spans="1:7" s="96" customFormat="1" x14ac:dyDescent="0.25">
      <c r="A177" s="9">
        <v>833380</v>
      </c>
      <c r="B177" s="9"/>
      <c r="C177" s="46">
        <v>150.91044238683128</v>
      </c>
      <c r="D177" s="18">
        <v>250.66</v>
      </c>
      <c r="E177" s="95">
        <v>0.65</v>
      </c>
      <c r="F177" s="103">
        <f t="shared" si="4"/>
        <v>162.929</v>
      </c>
      <c r="G177" s="22">
        <f t="shared" si="5"/>
        <v>12.018557613168724</v>
      </c>
    </row>
    <row r="178" spans="1:7" s="96" customFormat="1" x14ac:dyDescent="0.25">
      <c r="A178" s="9">
        <v>506026</v>
      </c>
      <c r="B178" s="9"/>
      <c r="C178" s="18">
        <v>178.94032989690723</v>
      </c>
      <c r="D178" s="18">
        <v>251.68</v>
      </c>
      <c r="E178" s="95">
        <v>0.65</v>
      </c>
      <c r="F178" s="103">
        <f t="shared" si="4"/>
        <v>163.59200000000001</v>
      </c>
      <c r="G178" s="22">
        <f t="shared" si="5"/>
        <v>-15.348329896907217</v>
      </c>
    </row>
    <row r="179" spans="1:7" s="96" customFormat="1" x14ac:dyDescent="0.25">
      <c r="A179" s="9">
        <v>31171</v>
      </c>
      <c r="B179" s="9"/>
      <c r="C179" s="18">
        <v>86.558831967213138</v>
      </c>
      <c r="D179" s="18">
        <v>251.94</v>
      </c>
      <c r="E179" s="95">
        <v>0.65</v>
      </c>
      <c r="F179" s="103">
        <f t="shared" si="4"/>
        <v>163.761</v>
      </c>
      <c r="G179" s="22">
        <f t="shared" si="5"/>
        <v>77.202168032786858</v>
      </c>
    </row>
    <row r="180" spans="1:7" s="96" customFormat="1" x14ac:dyDescent="0.25">
      <c r="A180" s="9">
        <v>216395</v>
      </c>
      <c r="B180" s="9"/>
      <c r="C180" s="18">
        <v>183.36480620155038</v>
      </c>
      <c r="D180" s="18">
        <v>251.99</v>
      </c>
      <c r="E180" s="95">
        <v>0.65</v>
      </c>
      <c r="F180" s="103">
        <f t="shared" si="4"/>
        <v>163.79350000000002</v>
      </c>
      <c r="G180" s="22">
        <f t="shared" si="5"/>
        <v>-19.571306201550357</v>
      </c>
    </row>
    <row r="181" spans="1:7" s="96" customFormat="1" x14ac:dyDescent="0.25">
      <c r="A181" s="9">
        <v>20879</v>
      </c>
      <c r="B181" s="9"/>
      <c r="C181" s="47">
        <v>210.43314285714285</v>
      </c>
      <c r="D181" s="18">
        <v>255.5</v>
      </c>
      <c r="E181" s="95">
        <v>0.65</v>
      </c>
      <c r="F181" s="103">
        <f t="shared" si="4"/>
        <v>166.07500000000002</v>
      </c>
      <c r="G181" s="22">
        <f t="shared" si="5"/>
        <v>-44.358142857142838</v>
      </c>
    </row>
    <row r="182" spans="1:7" s="96" customFormat="1" x14ac:dyDescent="0.25">
      <c r="A182" s="9">
        <v>618101</v>
      </c>
      <c r="B182" s="9"/>
      <c r="C182" s="47">
        <v>212.71154717991888</v>
      </c>
      <c r="D182" s="18">
        <v>256.41000000000003</v>
      </c>
      <c r="E182" s="95">
        <v>0.65</v>
      </c>
      <c r="F182" s="103">
        <f t="shared" si="4"/>
        <v>166.66650000000001</v>
      </c>
      <c r="G182" s="22">
        <f t="shared" si="5"/>
        <v>-46.045047179918868</v>
      </c>
    </row>
    <row r="183" spans="1:7" s="96" customFormat="1" x14ac:dyDescent="0.25">
      <c r="A183" s="9">
        <v>108390</v>
      </c>
      <c r="B183" s="9"/>
      <c r="C183" s="47">
        <v>206.3030184108527</v>
      </c>
      <c r="D183" s="18">
        <v>258.58999999999997</v>
      </c>
      <c r="E183" s="95">
        <v>0.65</v>
      </c>
      <c r="F183" s="103">
        <f t="shared" si="4"/>
        <v>168.08349999999999</v>
      </c>
      <c r="G183" s="22">
        <f t="shared" si="5"/>
        <v>-38.219518410852714</v>
      </c>
    </row>
    <row r="184" spans="1:7" s="96" customFormat="1" x14ac:dyDescent="0.25">
      <c r="A184" s="9">
        <v>852654</v>
      </c>
      <c r="B184" s="9"/>
      <c r="C184" s="47">
        <v>164.21317857142859</v>
      </c>
      <c r="D184" s="18">
        <v>258.63</v>
      </c>
      <c r="E184" s="95">
        <v>0.65</v>
      </c>
      <c r="F184" s="103">
        <f t="shared" si="4"/>
        <v>168.1095</v>
      </c>
      <c r="G184" s="22">
        <f t="shared" si="5"/>
        <v>3.8963214285714116</v>
      </c>
    </row>
    <row r="185" spans="1:7" s="96" customFormat="1" x14ac:dyDescent="0.25">
      <c r="A185" s="9">
        <v>954353</v>
      </c>
      <c r="B185" s="9"/>
      <c r="C185" s="18">
        <v>189.13294003868472</v>
      </c>
      <c r="D185" s="18">
        <v>258.64999999999998</v>
      </c>
      <c r="E185" s="95">
        <v>0.65</v>
      </c>
      <c r="F185" s="103">
        <f t="shared" si="4"/>
        <v>168.1225</v>
      </c>
      <c r="G185" s="22">
        <f t="shared" si="5"/>
        <v>-21.01044003868472</v>
      </c>
    </row>
    <row r="186" spans="1:7" s="96" customFormat="1" x14ac:dyDescent="0.25">
      <c r="A186" s="5">
        <v>47229</v>
      </c>
      <c r="B186" s="5"/>
      <c r="C186" s="47">
        <v>207.67528455284554</v>
      </c>
      <c r="D186" s="36">
        <v>258.8</v>
      </c>
      <c r="E186" s="95">
        <v>0.65</v>
      </c>
      <c r="F186" s="103">
        <f t="shared" si="4"/>
        <v>168.22000000000003</v>
      </c>
      <c r="G186" s="22">
        <f t="shared" si="5"/>
        <v>-39.455284552845512</v>
      </c>
    </row>
    <row r="187" spans="1:7" s="96" customFormat="1" x14ac:dyDescent="0.25">
      <c r="A187" s="9">
        <v>518104</v>
      </c>
      <c r="B187" s="9"/>
      <c r="C187" s="46">
        <v>174.63396978021979</v>
      </c>
      <c r="D187" s="18">
        <v>260.11</v>
      </c>
      <c r="E187" s="95">
        <v>0.65</v>
      </c>
      <c r="F187" s="103">
        <f t="shared" si="4"/>
        <v>169.07150000000001</v>
      </c>
      <c r="G187" s="22">
        <f t="shared" si="5"/>
        <v>-5.5624697802197716</v>
      </c>
    </row>
    <row r="188" spans="1:7" s="96" customFormat="1" x14ac:dyDescent="0.25">
      <c r="A188" s="9">
        <v>63181</v>
      </c>
      <c r="B188" s="9"/>
      <c r="C188" s="18">
        <v>209.0228787878788</v>
      </c>
      <c r="D188" s="18">
        <v>262.01</v>
      </c>
      <c r="E188" s="95">
        <v>0.65</v>
      </c>
      <c r="F188" s="103">
        <f t="shared" si="4"/>
        <v>170.3065</v>
      </c>
      <c r="G188" s="22">
        <f t="shared" si="5"/>
        <v>-38.716378787878796</v>
      </c>
    </row>
    <row r="189" spans="1:7" s="96" customFormat="1" x14ac:dyDescent="0.25">
      <c r="A189" s="9">
        <v>65879</v>
      </c>
      <c r="B189" s="9"/>
      <c r="C189" s="18">
        <v>144.6640824742268</v>
      </c>
      <c r="D189" s="18">
        <v>263.14</v>
      </c>
      <c r="E189" s="95">
        <v>0.65</v>
      </c>
      <c r="F189" s="103">
        <f t="shared" si="4"/>
        <v>171.041</v>
      </c>
      <c r="G189" s="22">
        <f t="shared" si="5"/>
        <v>26.376917525773194</v>
      </c>
    </row>
    <row r="190" spans="1:7" s="96" customFormat="1" x14ac:dyDescent="0.25">
      <c r="A190" s="9">
        <v>541643</v>
      </c>
      <c r="B190" s="9"/>
      <c r="C190" s="47">
        <v>225.47101511042231</v>
      </c>
      <c r="D190" s="18">
        <v>265.31</v>
      </c>
      <c r="E190" s="95">
        <v>0.65</v>
      </c>
      <c r="F190" s="103">
        <f t="shared" si="4"/>
        <v>172.45150000000001</v>
      </c>
      <c r="G190" s="22">
        <f t="shared" si="5"/>
        <v>-53.019515110422304</v>
      </c>
    </row>
    <row r="191" spans="1:7" s="96" customFormat="1" x14ac:dyDescent="0.25">
      <c r="A191" s="9">
        <v>881719</v>
      </c>
      <c r="B191" s="9"/>
      <c r="C191" s="18">
        <v>165.71367010309277</v>
      </c>
      <c r="D191" s="18">
        <v>266.45</v>
      </c>
      <c r="E191" s="95">
        <v>0.65</v>
      </c>
      <c r="F191" s="103">
        <f t="shared" si="4"/>
        <v>173.1925</v>
      </c>
      <c r="G191" s="22">
        <f t="shared" si="5"/>
        <v>7.4788298969072287</v>
      </c>
    </row>
    <row r="192" spans="1:7" s="96" customFormat="1" x14ac:dyDescent="0.25">
      <c r="A192" s="9">
        <v>615902</v>
      </c>
      <c r="B192" s="9"/>
      <c r="C192" s="18">
        <v>178.71757731958763</v>
      </c>
      <c r="D192" s="18">
        <v>267.56</v>
      </c>
      <c r="E192" s="95">
        <v>0.65</v>
      </c>
      <c r="F192" s="103">
        <f t="shared" si="4"/>
        <v>173.91400000000002</v>
      </c>
      <c r="G192" s="22">
        <f t="shared" si="5"/>
        <v>-4.8035773195876175</v>
      </c>
    </row>
    <row r="193" spans="1:7" s="96" customFormat="1" x14ac:dyDescent="0.25">
      <c r="A193" s="66">
        <v>985605</v>
      </c>
      <c r="B193" s="66"/>
      <c r="C193" s="47">
        <v>184.06857404021937</v>
      </c>
      <c r="D193" s="36">
        <v>268.44</v>
      </c>
      <c r="E193" s="95">
        <v>0.65</v>
      </c>
      <c r="F193" s="103">
        <f t="shared" si="4"/>
        <v>174.48600000000002</v>
      </c>
      <c r="G193" s="22">
        <f t="shared" si="5"/>
        <v>-9.582574040219356</v>
      </c>
    </row>
    <row r="194" spans="1:7" s="96" customFormat="1" x14ac:dyDescent="0.25">
      <c r="A194" s="9">
        <v>144241</v>
      </c>
      <c r="B194" s="9"/>
      <c r="C194" s="46">
        <v>194.36354932301739</v>
      </c>
      <c r="D194" s="18">
        <v>268.86</v>
      </c>
      <c r="E194" s="95">
        <v>0.65</v>
      </c>
      <c r="F194" s="103">
        <f t="shared" si="4"/>
        <v>174.75900000000001</v>
      </c>
      <c r="G194" s="22">
        <f t="shared" si="5"/>
        <v>-19.60454932301738</v>
      </c>
    </row>
    <row r="195" spans="1:7" s="96" customFormat="1" x14ac:dyDescent="0.25">
      <c r="A195" s="9">
        <v>619633</v>
      </c>
      <c r="B195" s="9"/>
      <c r="C195" s="18">
        <v>207.67053763440862</v>
      </c>
      <c r="D195" s="18">
        <v>273.14999999999998</v>
      </c>
      <c r="E195" s="95">
        <v>0.65</v>
      </c>
      <c r="F195" s="103">
        <f t="shared" ref="F195:F258" si="6">+D195*E195</f>
        <v>177.54749999999999</v>
      </c>
      <c r="G195" s="22">
        <f t="shared" ref="G195:G258" si="7">+F195-C195</f>
        <v>-30.123037634408632</v>
      </c>
    </row>
    <row r="196" spans="1:7" s="96" customFormat="1" x14ac:dyDescent="0.25">
      <c r="A196" s="9">
        <v>204898</v>
      </c>
      <c r="B196" s="9"/>
      <c r="C196" s="18">
        <v>184.46549903100774</v>
      </c>
      <c r="D196" s="18">
        <v>274.23</v>
      </c>
      <c r="E196" s="95">
        <v>0.65</v>
      </c>
      <c r="F196" s="103">
        <f t="shared" si="6"/>
        <v>178.24950000000001</v>
      </c>
      <c r="G196" s="22">
        <f t="shared" si="7"/>
        <v>-6.2159990310077262</v>
      </c>
    </row>
    <row r="197" spans="1:7" s="96" customFormat="1" x14ac:dyDescent="0.25">
      <c r="A197" s="9">
        <v>66669</v>
      </c>
      <c r="B197" s="9"/>
      <c r="C197" s="46">
        <v>180.08999999999997</v>
      </c>
      <c r="D197" s="18">
        <v>274.3</v>
      </c>
      <c r="E197" s="95">
        <v>0.65</v>
      </c>
      <c r="F197" s="103">
        <f t="shared" si="6"/>
        <v>178.29500000000002</v>
      </c>
      <c r="G197" s="22">
        <f t="shared" si="7"/>
        <v>-1.7949999999999591</v>
      </c>
    </row>
    <row r="198" spans="1:7" s="96" customFormat="1" x14ac:dyDescent="0.25">
      <c r="A198" s="9">
        <v>608022</v>
      </c>
      <c r="B198" s="9"/>
      <c r="C198" s="46">
        <v>64.821901408450742</v>
      </c>
      <c r="D198" s="18">
        <v>274.38</v>
      </c>
      <c r="E198" s="95">
        <v>0.65</v>
      </c>
      <c r="F198" s="103">
        <f t="shared" si="6"/>
        <v>178.34700000000001</v>
      </c>
      <c r="G198" s="22">
        <f t="shared" si="7"/>
        <v>113.52509859154927</v>
      </c>
    </row>
    <row r="199" spans="1:7" s="96" customFormat="1" x14ac:dyDescent="0.25">
      <c r="A199" s="9">
        <v>632423</v>
      </c>
      <c r="B199" s="9"/>
      <c r="C199" s="47">
        <v>93.989878048780497</v>
      </c>
      <c r="D199" s="18">
        <v>275.39999999999998</v>
      </c>
      <c r="E199" s="95">
        <v>0.65</v>
      </c>
      <c r="F199" s="103">
        <f t="shared" si="6"/>
        <v>179.01</v>
      </c>
      <c r="G199" s="22">
        <f t="shared" si="7"/>
        <v>85.020121951219494</v>
      </c>
    </row>
    <row r="200" spans="1:7" s="96" customFormat="1" x14ac:dyDescent="0.25">
      <c r="A200" s="51">
        <v>954811</v>
      </c>
      <c r="B200" s="2"/>
      <c r="C200" s="47">
        <v>31.413611640545867</v>
      </c>
      <c r="D200" s="32">
        <v>276.54000000000002</v>
      </c>
      <c r="E200" s="95">
        <v>0.65</v>
      </c>
      <c r="F200" s="103">
        <f t="shared" si="6"/>
        <v>179.75100000000003</v>
      </c>
      <c r="G200" s="22">
        <f t="shared" si="7"/>
        <v>148.33738835945417</v>
      </c>
    </row>
    <row r="201" spans="1:7" s="96" customFormat="1" x14ac:dyDescent="0.25">
      <c r="A201" s="5">
        <v>855811</v>
      </c>
      <c r="B201" s="5"/>
      <c r="C201" s="47">
        <v>229.88277747477503</v>
      </c>
      <c r="D201" s="35">
        <v>278.83</v>
      </c>
      <c r="E201" s="95">
        <v>0.65</v>
      </c>
      <c r="F201" s="103">
        <f t="shared" si="6"/>
        <v>181.23949999999999</v>
      </c>
      <c r="G201" s="22">
        <f t="shared" si="7"/>
        <v>-48.643277474775033</v>
      </c>
    </row>
    <row r="202" spans="1:7" s="96" customFormat="1" x14ac:dyDescent="0.25">
      <c r="A202" s="9">
        <v>70086</v>
      </c>
      <c r="B202" s="9"/>
      <c r="C202" s="18">
        <v>158.89340080971661</v>
      </c>
      <c r="D202" s="18">
        <v>279.86</v>
      </c>
      <c r="E202" s="95">
        <v>0.65</v>
      </c>
      <c r="F202" s="103">
        <f t="shared" si="6"/>
        <v>181.90900000000002</v>
      </c>
      <c r="G202" s="22">
        <f t="shared" si="7"/>
        <v>23.01559919028341</v>
      </c>
    </row>
    <row r="203" spans="1:7" s="96" customFormat="1" x14ac:dyDescent="0.25">
      <c r="A203" s="9">
        <v>845173</v>
      </c>
      <c r="B203" s="9"/>
      <c r="C203" s="18">
        <v>193.56685984624482</v>
      </c>
      <c r="D203" s="18">
        <v>285.42</v>
      </c>
      <c r="E203" s="95">
        <v>0.65</v>
      </c>
      <c r="F203" s="103">
        <f t="shared" si="6"/>
        <v>185.52300000000002</v>
      </c>
      <c r="G203" s="22">
        <f t="shared" si="7"/>
        <v>-8.0438598462447999</v>
      </c>
    </row>
    <row r="204" spans="1:7" s="96" customFormat="1" x14ac:dyDescent="0.25">
      <c r="A204" s="5">
        <v>556469</v>
      </c>
      <c r="B204" s="5"/>
      <c r="C204" s="47">
        <v>196.36541666666668</v>
      </c>
      <c r="D204" s="36">
        <v>286.08</v>
      </c>
      <c r="E204" s="95">
        <v>0.65</v>
      </c>
      <c r="F204" s="103">
        <f t="shared" si="6"/>
        <v>185.952</v>
      </c>
      <c r="G204" s="22">
        <f t="shared" si="7"/>
        <v>-10.413416666666677</v>
      </c>
    </row>
    <row r="205" spans="1:7" s="96" customFormat="1" x14ac:dyDescent="0.25">
      <c r="A205" s="9">
        <v>557260</v>
      </c>
      <c r="B205" s="9"/>
      <c r="C205" s="18">
        <v>67.924139579349912</v>
      </c>
      <c r="D205" s="18">
        <v>289.51</v>
      </c>
      <c r="E205" s="95">
        <v>0.65</v>
      </c>
      <c r="F205" s="103">
        <f t="shared" si="6"/>
        <v>188.1815</v>
      </c>
      <c r="G205" s="22">
        <f t="shared" si="7"/>
        <v>120.25736042065009</v>
      </c>
    </row>
    <row r="206" spans="1:7" s="96" customFormat="1" x14ac:dyDescent="0.25">
      <c r="A206" s="9">
        <v>555740</v>
      </c>
      <c r="B206" s="9"/>
      <c r="C206" s="18">
        <v>187.500503875969</v>
      </c>
      <c r="D206" s="18">
        <v>292.12</v>
      </c>
      <c r="E206" s="95">
        <v>0.65</v>
      </c>
      <c r="F206" s="103">
        <f t="shared" si="6"/>
        <v>189.87800000000001</v>
      </c>
      <c r="G206" s="22">
        <f t="shared" si="7"/>
        <v>2.377496124031012</v>
      </c>
    </row>
    <row r="207" spans="1:7" s="96" customFormat="1" x14ac:dyDescent="0.25">
      <c r="A207" s="9">
        <v>839689</v>
      </c>
      <c r="B207" s="9"/>
      <c r="C207" s="18">
        <v>180.18601030927834</v>
      </c>
      <c r="D207" s="18">
        <v>293.23</v>
      </c>
      <c r="E207" s="95">
        <v>0.65</v>
      </c>
      <c r="F207" s="103">
        <f t="shared" si="6"/>
        <v>190.59950000000001</v>
      </c>
      <c r="G207" s="22">
        <f t="shared" si="7"/>
        <v>10.413489690721661</v>
      </c>
    </row>
    <row r="208" spans="1:7" s="96" customFormat="1" x14ac:dyDescent="0.25">
      <c r="A208" s="9">
        <v>3330</v>
      </c>
      <c r="B208" s="9"/>
      <c r="C208" s="46">
        <v>245.91800000000001</v>
      </c>
      <c r="D208" s="18">
        <v>294.70999999999998</v>
      </c>
      <c r="E208" s="95">
        <v>0.65</v>
      </c>
      <c r="F208" s="103">
        <f t="shared" si="6"/>
        <v>191.5615</v>
      </c>
      <c r="G208" s="22">
        <f t="shared" si="7"/>
        <v>-54.356500000000011</v>
      </c>
    </row>
    <row r="209" spans="1:7" s="96" customFormat="1" x14ac:dyDescent="0.25">
      <c r="A209" s="9">
        <v>534077</v>
      </c>
      <c r="B209" s="9"/>
      <c r="C209" s="46">
        <v>174.94497754589216</v>
      </c>
      <c r="D209" s="18">
        <v>297.31</v>
      </c>
      <c r="E209" s="95">
        <v>0.65</v>
      </c>
      <c r="F209" s="103">
        <f t="shared" si="6"/>
        <v>193.25150000000002</v>
      </c>
      <c r="G209" s="22">
        <f t="shared" si="7"/>
        <v>18.306522454107863</v>
      </c>
    </row>
    <row r="210" spans="1:7" s="96" customFormat="1" x14ac:dyDescent="0.25">
      <c r="A210" s="51">
        <v>990855</v>
      </c>
      <c r="B210" s="2"/>
      <c r="C210" s="47">
        <v>249.32533900476608</v>
      </c>
      <c r="D210" s="32">
        <v>297.54000000000002</v>
      </c>
      <c r="E210" s="95">
        <v>0.65</v>
      </c>
      <c r="F210" s="103">
        <f t="shared" si="6"/>
        <v>193.40100000000001</v>
      </c>
      <c r="G210" s="22">
        <f t="shared" si="7"/>
        <v>-55.924339004766068</v>
      </c>
    </row>
    <row r="211" spans="1:7" s="96" customFormat="1" x14ac:dyDescent="0.25">
      <c r="A211" s="9">
        <v>902468</v>
      </c>
      <c r="B211" s="9"/>
      <c r="C211" s="18">
        <v>236.45931958762884</v>
      </c>
      <c r="D211" s="18">
        <v>301</v>
      </c>
      <c r="E211" s="95">
        <v>0.65</v>
      </c>
      <c r="F211" s="103">
        <f t="shared" si="6"/>
        <v>195.65</v>
      </c>
      <c r="G211" s="22">
        <f t="shared" si="7"/>
        <v>-40.809319587628835</v>
      </c>
    </row>
    <row r="212" spans="1:7" s="96" customFormat="1" x14ac:dyDescent="0.25">
      <c r="A212" s="5">
        <v>844601</v>
      </c>
      <c r="B212" s="5"/>
      <c r="C212" s="47">
        <v>242.07611526898231</v>
      </c>
      <c r="D212" s="36">
        <v>301.02999999999997</v>
      </c>
      <c r="E212" s="95">
        <v>0.65</v>
      </c>
      <c r="F212" s="103">
        <f t="shared" si="6"/>
        <v>195.6695</v>
      </c>
      <c r="G212" s="22">
        <f t="shared" si="7"/>
        <v>-46.406615268982307</v>
      </c>
    </row>
    <row r="213" spans="1:7" s="96" customFormat="1" x14ac:dyDescent="0.25">
      <c r="A213" s="9">
        <v>41110</v>
      </c>
      <c r="B213" s="9"/>
      <c r="C213" s="18">
        <v>238.644250513347</v>
      </c>
      <c r="D213" s="18">
        <v>305.44</v>
      </c>
      <c r="E213" s="95">
        <v>0.65</v>
      </c>
      <c r="F213" s="103">
        <f t="shared" si="6"/>
        <v>198.536</v>
      </c>
      <c r="G213" s="22">
        <f t="shared" si="7"/>
        <v>-40.108250513347002</v>
      </c>
    </row>
    <row r="214" spans="1:7" s="96" customFormat="1" x14ac:dyDescent="0.25">
      <c r="A214" s="5">
        <v>17684</v>
      </c>
      <c r="B214" s="5"/>
      <c r="C214" s="47">
        <v>140.20379385964912</v>
      </c>
      <c r="D214" s="36">
        <v>308.17</v>
      </c>
      <c r="E214" s="95">
        <v>0.65</v>
      </c>
      <c r="F214" s="103">
        <f t="shared" si="6"/>
        <v>200.31050000000002</v>
      </c>
      <c r="G214" s="22">
        <f t="shared" si="7"/>
        <v>60.106706140350894</v>
      </c>
    </row>
    <row r="215" spans="1:7" s="96" customFormat="1" x14ac:dyDescent="0.25">
      <c r="A215" s="9">
        <v>967721</v>
      </c>
      <c r="B215" s="9"/>
      <c r="C215" s="18">
        <v>261.79200578902231</v>
      </c>
      <c r="D215" s="18">
        <v>308.44</v>
      </c>
      <c r="E215" s="95">
        <v>0.65</v>
      </c>
      <c r="F215" s="103">
        <f t="shared" si="6"/>
        <v>200.48600000000002</v>
      </c>
      <c r="G215" s="22">
        <f t="shared" si="7"/>
        <v>-61.306005789022294</v>
      </c>
    </row>
    <row r="216" spans="1:7" s="96" customFormat="1" x14ac:dyDescent="0.25">
      <c r="A216" s="9">
        <v>212513</v>
      </c>
      <c r="B216" s="9"/>
      <c r="C216" s="18">
        <v>244.40279069767445</v>
      </c>
      <c r="D216" s="18">
        <v>313.26</v>
      </c>
      <c r="E216" s="95">
        <v>0.65</v>
      </c>
      <c r="F216" s="103">
        <f t="shared" si="6"/>
        <v>203.619</v>
      </c>
      <c r="G216" s="22">
        <f t="shared" si="7"/>
        <v>-40.783790697674448</v>
      </c>
    </row>
    <row r="217" spans="1:7" s="96" customFormat="1" x14ac:dyDescent="0.25">
      <c r="A217" s="9">
        <v>608962</v>
      </c>
      <c r="B217" s="9"/>
      <c r="C217" s="18">
        <v>239.89245360824742</v>
      </c>
      <c r="D217" s="18">
        <v>313.81</v>
      </c>
      <c r="E217" s="95">
        <v>0.65</v>
      </c>
      <c r="F217" s="103">
        <f t="shared" si="6"/>
        <v>203.97650000000002</v>
      </c>
      <c r="G217" s="22">
        <f t="shared" si="7"/>
        <v>-35.915953608247406</v>
      </c>
    </row>
    <row r="218" spans="1:7" s="96" customFormat="1" x14ac:dyDescent="0.25">
      <c r="A218" s="5">
        <v>624552</v>
      </c>
      <c r="B218" s="5"/>
      <c r="C218" s="47">
        <v>239.07059113300494</v>
      </c>
      <c r="D218" s="35">
        <v>315.67</v>
      </c>
      <c r="E218" s="95">
        <v>0.65</v>
      </c>
      <c r="F218" s="103">
        <f t="shared" si="6"/>
        <v>205.18550000000002</v>
      </c>
      <c r="G218" s="22">
        <f t="shared" si="7"/>
        <v>-33.88509113300492</v>
      </c>
    </row>
    <row r="219" spans="1:7" s="96" customFormat="1" x14ac:dyDescent="0.25">
      <c r="A219" s="9">
        <v>593963</v>
      </c>
      <c r="B219" s="9"/>
      <c r="C219" s="47">
        <v>255.97209302325581</v>
      </c>
      <c r="D219" s="18">
        <v>317.76</v>
      </c>
      <c r="E219" s="95">
        <v>0.65</v>
      </c>
      <c r="F219" s="103">
        <f t="shared" si="6"/>
        <v>206.54400000000001</v>
      </c>
      <c r="G219" s="22">
        <f t="shared" si="7"/>
        <v>-49.428093023255798</v>
      </c>
    </row>
    <row r="220" spans="1:7" s="96" customFormat="1" x14ac:dyDescent="0.25">
      <c r="A220" s="9">
        <v>592292</v>
      </c>
      <c r="B220" s="9"/>
      <c r="C220" s="18">
        <v>101.39097826086953</v>
      </c>
      <c r="D220" s="18">
        <v>321.12</v>
      </c>
      <c r="E220" s="95">
        <v>0.65</v>
      </c>
      <c r="F220" s="103">
        <f t="shared" si="6"/>
        <v>208.72800000000001</v>
      </c>
      <c r="G220" s="22">
        <f t="shared" si="7"/>
        <v>107.33702173913048</v>
      </c>
    </row>
    <row r="221" spans="1:7" s="96" customFormat="1" x14ac:dyDescent="0.25">
      <c r="A221" s="9">
        <v>8330</v>
      </c>
      <c r="B221" s="9"/>
      <c r="C221" s="47">
        <v>228.88333517194155</v>
      </c>
      <c r="D221" s="18">
        <v>323.31</v>
      </c>
      <c r="E221" s="95">
        <v>0.65</v>
      </c>
      <c r="F221" s="103">
        <f t="shared" si="6"/>
        <v>210.1515</v>
      </c>
      <c r="G221" s="22">
        <f t="shared" si="7"/>
        <v>-18.731835171941555</v>
      </c>
    </row>
    <row r="222" spans="1:7" s="96" customFormat="1" x14ac:dyDescent="0.25">
      <c r="A222" s="9">
        <v>200071</v>
      </c>
      <c r="B222" s="9"/>
      <c r="C222" s="47">
        <v>223.65743230174078</v>
      </c>
      <c r="D222" s="18">
        <v>325.64</v>
      </c>
      <c r="E222" s="95">
        <v>0.65</v>
      </c>
      <c r="F222" s="103">
        <f t="shared" si="6"/>
        <v>211.666</v>
      </c>
      <c r="G222" s="22">
        <f t="shared" si="7"/>
        <v>-11.991432301740787</v>
      </c>
    </row>
    <row r="223" spans="1:7" s="96" customFormat="1" x14ac:dyDescent="0.25">
      <c r="A223" s="9">
        <v>526951</v>
      </c>
      <c r="B223" s="9"/>
      <c r="C223" s="18">
        <v>258.21215992647058</v>
      </c>
      <c r="D223" s="18">
        <v>326.66000000000003</v>
      </c>
      <c r="E223" s="95">
        <v>0.65</v>
      </c>
      <c r="F223" s="103">
        <f t="shared" si="6"/>
        <v>212.32900000000004</v>
      </c>
      <c r="G223" s="22">
        <f t="shared" si="7"/>
        <v>-45.88315992647054</v>
      </c>
    </row>
    <row r="224" spans="1:7" s="96" customFormat="1" x14ac:dyDescent="0.25">
      <c r="A224" s="9">
        <v>921152</v>
      </c>
      <c r="B224" s="9"/>
      <c r="C224" s="18">
        <v>140.0913195876289</v>
      </c>
      <c r="D224" s="18">
        <v>332.26</v>
      </c>
      <c r="E224" s="95">
        <v>0.65</v>
      </c>
      <c r="F224" s="103">
        <f t="shared" si="6"/>
        <v>215.96899999999999</v>
      </c>
      <c r="G224" s="22">
        <f t="shared" si="7"/>
        <v>75.877680412371092</v>
      </c>
    </row>
    <row r="225" spans="1:7" s="96" customFormat="1" x14ac:dyDescent="0.25">
      <c r="A225" s="9">
        <v>853336</v>
      </c>
      <c r="B225" s="9"/>
      <c r="C225" s="18">
        <v>210.54804123711341</v>
      </c>
      <c r="D225" s="18">
        <v>337.81</v>
      </c>
      <c r="E225" s="95">
        <v>0.65</v>
      </c>
      <c r="F225" s="103">
        <f t="shared" si="6"/>
        <v>219.57650000000001</v>
      </c>
      <c r="G225" s="22">
        <f t="shared" si="7"/>
        <v>9.0284587628866007</v>
      </c>
    </row>
    <row r="226" spans="1:7" s="96" customFormat="1" x14ac:dyDescent="0.25">
      <c r="A226" s="9">
        <v>944071</v>
      </c>
      <c r="B226" s="9"/>
      <c r="C226" s="18">
        <v>273.03511376911644</v>
      </c>
      <c r="D226" s="18">
        <v>338.94</v>
      </c>
      <c r="E226" s="95">
        <v>0.65</v>
      </c>
      <c r="F226" s="103">
        <f t="shared" si="6"/>
        <v>220.31100000000001</v>
      </c>
      <c r="G226" s="22">
        <f t="shared" si="7"/>
        <v>-52.724113769116428</v>
      </c>
    </row>
    <row r="227" spans="1:7" s="96" customFormat="1" x14ac:dyDescent="0.25">
      <c r="A227" s="5">
        <v>994764</v>
      </c>
      <c r="B227" s="5"/>
      <c r="C227" s="47">
        <v>196.86878653238546</v>
      </c>
      <c r="D227" s="36">
        <v>341.77</v>
      </c>
      <c r="E227" s="95">
        <v>0.65</v>
      </c>
      <c r="F227" s="103">
        <f t="shared" si="6"/>
        <v>222.15049999999999</v>
      </c>
      <c r="G227" s="22">
        <f t="shared" si="7"/>
        <v>25.281713467614537</v>
      </c>
    </row>
    <row r="228" spans="1:7" s="96" customFormat="1" x14ac:dyDescent="0.25">
      <c r="A228" s="66">
        <v>11506</v>
      </c>
      <c r="B228" s="66"/>
      <c r="C228" s="47">
        <v>210.30660394265232</v>
      </c>
      <c r="D228" s="36">
        <v>342.43</v>
      </c>
      <c r="E228" s="95">
        <v>0.65</v>
      </c>
      <c r="F228" s="103">
        <f t="shared" si="6"/>
        <v>222.57950000000002</v>
      </c>
      <c r="G228" s="22">
        <f t="shared" si="7"/>
        <v>12.272896057347708</v>
      </c>
    </row>
    <row r="229" spans="1:7" s="96" customFormat="1" x14ac:dyDescent="0.25">
      <c r="A229" s="9">
        <v>997027</v>
      </c>
      <c r="B229" s="9"/>
      <c r="C229" s="46">
        <v>240.50676982591875</v>
      </c>
      <c r="D229" s="18">
        <v>342.68</v>
      </c>
      <c r="E229" s="95">
        <v>0.65</v>
      </c>
      <c r="F229" s="103">
        <f t="shared" si="6"/>
        <v>222.74200000000002</v>
      </c>
      <c r="G229" s="22">
        <f t="shared" si="7"/>
        <v>-17.764769825918734</v>
      </c>
    </row>
    <row r="230" spans="1:7" s="96" customFormat="1" x14ac:dyDescent="0.25">
      <c r="A230" s="9">
        <v>995989</v>
      </c>
      <c r="B230" s="9"/>
      <c r="C230" s="46">
        <v>251.7645061728395</v>
      </c>
      <c r="D230" s="18">
        <v>342.84</v>
      </c>
      <c r="E230" s="95">
        <v>0.65</v>
      </c>
      <c r="F230" s="103">
        <f t="shared" si="6"/>
        <v>222.846</v>
      </c>
      <c r="G230" s="22">
        <f t="shared" si="7"/>
        <v>-28.9185061728395</v>
      </c>
    </row>
    <row r="231" spans="1:7" s="96" customFormat="1" x14ac:dyDescent="0.25">
      <c r="A231" s="51">
        <v>838387</v>
      </c>
      <c r="B231" s="2"/>
      <c r="C231" s="47">
        <v>213.30962962962965</v>
      </c>
      <c r="D231" s="32">
        <v>344.61</v>
      </c>
      <c r="E231" s="95">
        <v>0.65</v>
      </c>
      <c r="F231" s="103">
        <f t="shared" si="6"/>
        <v>223.99650000000003</v>
      </c>
      <c r="G231" s="22">
        <f t="shared" si="7"/>
        <v>10.686870370370372</v>
      </c>
    </row>
    <row r="232" spans="1:7" s="96" customFormat="1" x14ac:dyDescent="0.25">
      <c r="A232" s="9">
        <v>110966</v>
      </c>
      <c r="B232" s="9"/>
      <c r="C232" s="47">
        <v>224.37103813620485</v>
      </c>
      <c r="D232" s="18">
        <v>346.62</v>
      </c>
      <c r="E232" s="95">
        <v>0.65</v>
      </c>
      <c r="F232" s="103">
        <f t="shared" si="6"/>
        <v>225.303</v>
      </c>
      <c r="G232" s="22">
        <f t="shared" si="7"/>
        <v>0.93196186379515211</v>
      </c>
    </row>
    <row r="233" spans="1:7" s="96" customFormat="1" x14ac:dyDescent="0.25">
      <c r="A233" s="9">
        <v>555093</v>
      </c>
      <c r="B233" s="9"/>
      <c r="C233" s="47">
        <v>271.78671994299094</v>
      </c>
      <c r="D233" s="18">
        <v>347.56</v>
      </c>
      <c r="E233" s="95">
        <v>0.65</v>
      </c>
      <c r="F233" s="103">
        <f t="shared" si="6"/>
        <v>225.91400000000002</v>
      </c>
      <c r="G233" s="22">
        <f t="shared" si="7"/>
        <v>-45.872719942990926</v>
      </c>
    </row>
    <row r="234" spans="1:7" s="96" customFormat="1" x14ac:dyDescent="0.25">
      <c r="A234" s="9">
        <v>970635</v>
      </c>
      <c r="B234" s="9"/>
      <c r="C234" s="46">
        <v>228.82162705667278</v>
      </c>
      <c r="D234" s="18">
        <v>348.59</v>
      </c>
      <c r="E234" s="95">
        <v>0.65</v>
      </c>
      <c r="F234" s="103">
        <f t="shared" si="6"/>
        <v>226.58349999999999</v>
      </c>
      <c r="G234" s="22">
        <f t="shared" si="7"/>
        <v>-2.2381270566727949</v>
      </c>
    </row>
    <row r="235" spans="1:7" s="96" customFormat="1" x14ac:dyDescent="0.25">
      <c r="A235" s="9">
        <v>516994</v>
      </c>
      <c r="B235" s="9"/>
      <c r="C235" s="47">
        <v>245.34453220164613</v>
      </c>
      <c r="D235" s="18">
        <v>349.47</v>
      </c>
      <c r="E235" s="95">
        <v>0.65</v>
      </c>
      <c r="F235" s="103">
        <f t="shared" si="6"/>
        <v>227.15550000000002</v>
      </c>
      <c r="G235" s="22">
        <f t="shared" si="7"/>
        <v>-18.189032201646114</v>
      </c>
    </row>
    <row r="236" spans="1:7" s="96" customFormat="1" x14ac:dyDescent="0.25">
      <c r="A236" s="9">
        <v>146132</v>
      </c>
      <c r="B236" s="9"/>
      <c r="C236" s="47">
        <v>130.76990417872287</v>
      </c>
      <c r="D236" s="18">
        <v>350.46</v>
      </c>
      <c r="E236" s="95">
        <v>0.65</v>
      </c>
      <c r="F236" s="103">
        <f t="shared" si="6"/>
        <v>227.79900000000001</v>
      </c>
      <c r="G236" s="22">
        <f t="shared" si="7"/>
        <v>97.029095821277139</v>
      </c>
    </row>
    <row r="237" spans="1:7" s="96" customFormat="1" x14ac:dyDescent="0.25">
      <c r="A237" s="9">
        <v>75708</v>
      </c>
      <c r="B237" s="9"/>
      <c r="C237" s="47">
        <v>265.43046421663439</v>
      </c>
      <c r="D237" s="18">
        <v>350.91</v>
      </c>
      <c r="E237" s="95">
        <v>0.65</v>
      </c>
      <c r="F237" s="103">
        <f t="shared" si="6"/>
        <v>228.09150000000002</v>
      </c>
      <c r="G237" s="22">
        <f t="shared" si="7"/>
        <v>-37.338964216634366</v>
      </c>
    </row>
    <row r="238" spans="1:7" s="96" customFormat="1" x14ac:dyDescent="0.25">
      <c r="A238" s="9">
        <v>119088</v>
      </c>
      <c r="B238" s="9"/>
      <c r="C238" s="47">
        <v>257.03840801886793</v>
      </c>
      <c r="D238" s="18">
        <v>352.26</v>
      </c>
      <c r="E238" s="95">
        <v>0.65</v>
      </c>
      <c r="F238" s="103">
        <f t="shared" si="6"/>
        <v>228.96899999999999</v>
      </c>
      <c r="G238" s="22">
        <f t="shared" si="7"/>
        <v>-28.069408018867932</v>
      </c>
    </row>
    <row r="239" spans="1:7" s="96" customFormat="1" x14ac:dyDescent="0.25">
      <c r="A239" s="9">
        <v>575746</v>
      </c>
      <c r="B239" s="9"/>
      <c r="C239" s="18">
        <v>311.06</v>
      </c>
      <c r="D239" s="18">
        <v>352.81</v>
      </c>
      <c r="E239" s="95">
        <v>0.65</v>
      </c>
      <c r="F239" s="103">
        <f t="shared" si="6"/>
        <v>229.32650000000001</v>
      </c>
      <c r="G239" s="22">
        <f t="shared" si="7"/>
        <v>-81.733499999999992</v>
      </c>
    </row>
    <row r="240" spans="1:7" s="96" customFormat="1" x14ac:dyDescent="0.25">
      <c r="A240" s="9">
        <v>986716</v>
      </c>
      <c r="B240" s="9"/>
      <c r="C240" s="18">
        <v>156.50814580885236</v>
      </c>
      <c r="D240" s="18">
        <v>355.44</v>
      </c>
      <c r="E240" s="95">
        <v>0.65</v>
      </c>
      <c r="F240" s="103">
        <f t="shared" si="6"/>
        <v>231.036</v>
      </c>
      <c r="G240" s="22">
        <f t="shared" si="7"/>
        <v>74.52785419114764</v>
      </c>
    </row>
    <row r="241" spans="1:7" s="96" customFormat="1" x14ac:dyDescent="0.25">
      <c r="A241" s="9">
        <v>204003</v>
      </c>
      <c r="B241" s="9"/>
      <c r="C241" s="46">
        <v>294.71731288369352</v>
      </c>
      <c r="D241" s="18">
        <v>356.86</v>
      </c>
      <c r="E241" s="95">
        <v>0.65</v>
      </c>
      <c r="F241" s="103">
        <f t="shared" si="6"/>
        <v>231.959</v>
      </c>
      <c r="G241" s="22">
        <f t="shared" si="7"/>
        <v>-62.75831288369352</v>
      </c>
    </row>
    <row r="242" spans="1:7" s="96" customFormat="1" x14ac:dyDescent="0.25">
      <c r="A242" s="9">
        <v>597941</v>
      </c>
      <c r="B242" s="9"/>
      <c r="C242" s="18">
        <v>261.85300617283951</v>
      </c>
      <c r="D242" s="18">
        <v>357.04</v>
      </c>
      <c r="E242" s="95">
        <v>0.65</v>
      </c>
      <c r="F242" s="103">
        <f t="shared" si="6"/>
        <v>232.07600000000002</v>
      </c>
      <c r="G242" s="22">
        <f t="shared" si="7"/>
        <v>-29.777006172839492</v>
      </c>
    </row>
    <row r="243" spans="1:7" s="96" customFormat="1" x14ac:dyDescent="0.25">
      <c r="A243" s="9">
        <v>972751</v>
      </c>
      <c r="B243" s="9"/>
      <c r="C243" s="18">
        <v>265.3063426174333</v>
      </c>
      <c r="D243" s="18">
        <v>357.6</v>
      </c>
      <c r="E243" s="95">
        <v>0.65</v>
      </c>
      <c r="F243" s="103">
        <f t="shared" si="6"/>
        <v>232.44000000000003</v>
      </c>
      <c r="G243" s="22">
        <f t="shared" si="7"/>
        <v>-32.866342617433276</v>
      </c>
    </row>
    <row r="244" spans="1:7" s="96" customFormat="1" x14ac:dyDescent="0.25">
      <c r="A244" s="9">
        <v>203321</v>
      </c>
      <c r="B244" s="9"/>
      <c r="C244" s="46">
        <v>293.33470986460344</v>
      </c>
      <c r="D244" s="18">
        <v>358.26</v>
      </c>
      <c r="E244" s="95">
        <v>0.65</v>
      </c>
      <c r="F244" s="103">
        <f t="shared" si="6"/>
        <v>232.869</v>
      </c>
      <c r="G244" s="22">
        <f t="shared" si="7"/>
        <v>-60.46570986460344</v>
      </c>
    </row>
    <row r="245" spans="1:7" s="96" customFormat="1" x14ac:dyDescent="0.25">
      <c r="A245" s="5">
        <v>5029</v>
      </c>
      <c r="B245" s="5"/>
      <c r="C245" s="47">
        <v>281.03730042218388</v>
      </c>
      <c r="D245" s="36">
        <v>358.68</v>
      </c>
      <c r="E245" s="95">
        <v>0.65</v>
      </c>
      <c r="F245" s="103">
        <f t="shared" si="6"/>
        <v>233.14200000000002</v>
      </c>
      <c r="G245" s="22">
        <f t="shared" si="7"/>
        <v>-47.895300422183851</v>
      </c>
    </row>
    <row r="246" spans="1:7" s="96" customFormat="1" x14ac:dyDescent="0.25">
      <c r="A246" s="9">
        <v>945003</v>
      </c>
      <c r="B246" s="9"/>
      <c r="C246" s="47">
        <v>246.40071802239905</v>
      </c>
      <c r="D246" s="18">
        <v>359.01</v>
      </c>
      <c r="E246" s="95">
        <v>0.65</v>
      </c>
      <c r="F246" s="103">
        <f t="shared" si="6"/>
        <v>233.35650000000001</v>
      </c>
      <c r="G246" s="22">
        <f t="shared" si="7"/>
        <v>-13.044218022399036</v>
      </c>
    </row>
    <row r="247" spans="1:7" s="96" customFormat="1" x14ac:dyDescent="0.25">
      <c r="A247" s="9">
        <v>19390</v>
      </c>
      <c r="B247" s="9"/>
      <c r="C247" s="18">
        <v>258.94688659793815</v>
      </c>
      <c r="D247" s="18">
        <v>360.1</v>
      </c>
      <c r="E247" s="95">
        <v>0.65</v>
      </c>
      <c r="F247" s="103">
        <f t="shared" si="6"/>
        <v>234.06500000000003</v>
      </c>
      <c r="G247" s="22">
        <f t="shared" si="7"/>
        <v>-24.88188659793812</v>
      </c>
    </row>
    <row r="248" spans="1:7" s="96" customFormat="1" x14ac:dyDescent="0.25">
      <c r="A248" s="9">
        <v>207650</v>
      </c>
      <c r="B248" s="9"/>
      <c r="C248" s="47">
        <v>238.14979289880699</v>
      </c>
      <c r="D248" s="18">
        <v>361.71</v>
      </c>
      <c r="E248" s="95">
        <v>0.65</v>
      </c>
      <c r="F248" s="103">
        <f t="shared" si="6"/>
        <v>235.11150000000001</v>
      </c>
      <c r="G248" s="22">
        <f t="shared" si="7"/>
        <v>-3.0382928988069864</v>
      </c>
    </row>
    <row r="249" spans="1:7" s="96" customFormat="1" x14ac:dyDescent="0.25">
      <c r="A249" s="9">
        <v>30538</v>
      </c>
      <c r="B249" s="9"/>
      <c r="C249" s="46">
        <v>164.23904580152671</v>
      </c>
      <c r="D249" s="18">
        <v>362.1</v>
      </c>
      <c r="E249" s="95">
        <v>0.65</v>
      </c>
      <c r="F249" s="103">
        <f t="shared" si="6"/>
        <v>235.36500000000001</v>
      </c>
      <c r="G249" s="22">
        <f t="shared" si="7"/>
        <v>71.125954198473295</v>
      </c>
    </row>
    <row r="250" spans="1:7" s="96" customFormat="1" x14ac:dyDescent="0.25">
      <c r="A250" s="9">
        <v>880384</v>
      </c>
      <c r="B250" s="9"/>
      <c r="C250" s="18">
        <v>220.83015463917525</v>
      </c>
      <c r="D250" s="18">
        <v>363.43</v>
      </c>
      <c r="E250" s="95">
        <v>0.65</v>
      </c>
      <c r="F250" s="103">
        <f t="shared" si="6"/>
        <v>236.2295</v>
      </c>
      <c r="G250" s="22">
        <f t="shared" si="7"/>
        <v>15.399345360824753</v>
      </c>
    </row>
    <row r="251" spans="1:7" s="96" customFormat="1" x14ac:dyDescent="0.25">
      <c r="A251" s="9">
        <v>532392</v>
      </c>
      <c r="B251" s="9"/>
      <c r="C251" s="47">
        <v>293.55814473684211</v>
      </c>
      <c r="D251" s="18">
        <v>364.54</v>
      </c>
      <c r="E251" s="95">
        <v>0.65</v>
      </c>
      <c r="F251" s="103">
        <f t="shared" si="6"/>
        <v>236.95100000000002</v>
      </c>
      <c r="G251" s="22">
        <f t="shared" si="7"/>
        <v>-56.607144736842088</v>
      </c>
    </row>
    <row r="252" spans="1:7" s="96" customFormat="1" x14ac:dyDescent="0.25">
      <c r="A252" s="9">
        <v>641603</v>
      </c>
      <c r="B252" s="9"/>
      <c r="C252" s="18">
        <v>288.12</v>
      </c>
      <c r="D252" s="18">
        <v>364.55</v>
      </c>
      <c r="E252" s="95">
        <v>0.65</v>
      </c>
      <c r="F252" s="103">
        <f t="shared" si="6"/>
        <v>236.95750000000001</v>
      </c>
      <c r="G252" s="22">
        <f t="shared" si="7"/>
        <v>-51.162499999999994</v>
      </c>
    </row>
    <row r="253" spans="1:7" s="96" customFormat="1" x14ac:dyDescent="0.25">
      <c r="A253" s="9">
        <v>853157</v>
      </c>
      <c r="B253" s="9"/>
      <c r="C253" s="18">
        <v>275.48335072323567</v>
      </c>
      <c r="D253" s="18">
        <v>365.48</v>
      </c>
      <c r="E253" s="95">
        <v>0.65</v>
      </c>
      <c r="F253" s="103">
        <f t="shared" si="6"/>
        <v>237.56200000000001</v>
      </c>
      <c r="G253" s="22">
        <f t="shared" si="7"/>
        <v>-37.921350723235662</v>
      </c>
    </row>
    <row r="254" spans="1:7" s="96" customFormat="1" x14ac:dyDescent="0.25">
      <c r="A254" s="51">
        <v>941791</v>
      </c>
      <c r="B254" s="2"/>
      <c r="C254" s="47">
        <v>311.80154228855719</v>
      </c>
      <c r="D254" s="32">
        <v>366.8</v>
      </c>
      <c r="E254" s="95">
        <v>0.65</v>
      </c>
      <c r="F254" s="103">
        <f t="shared" si="6"/>
        <v>238.42000000000002</v>
      </c>
      <c r="G254" s="22">
        <f t="shared" si="7"/>
        <v>-73.381542288557171</v>
      </c>
    </row>
    <row r="255" spans="1:7" s="96" customFormat="1" x14ac:dyDescent="0.25">
      <c r="A255" s="9">
        <v>602399</v>
      </c>
      <c r="B255" s="9"/>
      <c r="C255" s="46">
        <v>208.38195987654319</v>
      </c>
      <c r="D255" s="18">
        <v>367.39</v>
      </c>
      <c r="E255" s="95">
        <v>0.65</v>
      </c>
      <c r="F255" s="103">
        <f t="shared" si="6"/>
        <v>238.80349999999999</v>
      </c>
      <c r="G255" s="22">
        <f t="shared" si="7"/>
        <v>30.421540123456793</v>
      </c>
    </row>
    <row r="256" spans="1:7" s="96" customFormat="1" x14ac:dyDescent="0.25">
      <c r="A256" s="51">
        <v>911408</v>
      </c>
      <c r="B256" s="2"/>
      <c r="C256" s="47">
        <v>287.86408545030071</v>
      </c>
      <c r="D256" s="32">
        <v>368.62</v>
      </c>
      <c r="E256" s="95">
        <v>0.65</v>
      </c>
      <c r="F256" s="103">
        <f t="shared" si="6"/>
        <v>239.60300000000001</v>
      </c>
      <c r="G256" s="22">
        <f t="shared" si="7"/>
        <v>-48.261085450300698</v>
      </c>
    </row>
    <row r="257" spans="1:7" s="96" customFormat="1" x14ac:dyDescent="0.25">
      <c r="A257" s="51">
        <v>21579</v>
      </c>
      <c r="B257" s="2"/>
      <c r="C257" s="47">
        <v>196.62021276595743</v>
      </c>
      <c r="D257" s="32">
        <v>371.29</v>
      </c>
      <c r="E257" s="95">
        <v>0.65</v>
      </c>
      <c r="F257" s="103">
        <f t="shared" si="6"/>
        <v>241.33850000000001</v>
      </c>
      <c r="G257" s="22">
        <f t="shared" si="7"/>
        <v>44.718287234042577</v>
      </c>
    </row>
    <row r="258" spans="1:7" s="96" customFormat="1" x14ac:dyDescent="0.25">
      <c r="A258" s="5">
        <v>92692</v>
      </c>
      <c r="B258" s="5"/>
      <c r="C258" s="47">
        <v>308.72277578158588</v>
      </c>
      <c r="D258" s="36">
        <v>379.63</v>
      </c>
      <c r="E258" s="95">
        <v>0.65</v>
      </c>
      <c r="F258" s="103">
        <f t="shared" si="6"/>
        <v>246.7595</v>
      </c>
      <c r="G258" s="22">
        <f t="shared" si="7"/>
        <v>-61.963275781585878</v>
      </c>
    </row>
    <row r="259" spans="1:7" s="96" customFormat="1" x14ac:dyDescent="0.25">
      <c r="A259" s="9">
        <v>135416</v>
      </c>
      <c r="B259" s="9"/>
      <c r="C259" s="47">
        <v>287.79955090342969</v>
      </c>
      <c r="D259" s="18">
        <v>384.14</v>
      </c>
      <c r="E259" s="95">
        <v>0.65</v>
      </c>
      <c r="F259" s="103">
        <f t="shared" ref="F259:F322" si="8">+D259*E259</f>
        <v>249.691</v>
      </c>
      <c r="G259" s="22">
        <f t="shared" ref="G259:G322" si="9">+F259-C259</f>
        <v>-38.108550903429688</v>
      </c>
    </row>
    <row r="260" spans="1:7" s="96" customFormat="1" x14ac:dyDescent="0.25">
      <c r="A260" s="9">
        <v>952537</v>
      </c>
      <c r="B260" s="9"/>
      <c r="C260" s="47">
        <v>305.91593023255814</v>
      </c>
      <c r="D260" s="18">
        <v>384.6</v>
      </c>
      <c r="E260" s="95">
        <v>0.65</v>
      </c>
      <c r="F260" s="103">
        <f t="shared" si="8"/>
        <v>249.99000000000004</v>
      </c>
      <c r="G260" s="22">
        <f t="shared" si="9"/>
        <v>-55.925930232558102</v>
      </c>
    </row>
    <row r="261" spans="1:7" s="96" customFormat="1" x14ac:dyDescent="0.25">
      <c r="A261" s="52">
        <v>217089</v>
      </c>
      <c r="B261" s="5"/>
      <c r="C261" s="47">
        <v>256.8246228239845</v>
      </c>
      <c r="D261" s="32">
        <v>385.14</v>
      </c>
      <c r="E261" s="95">
        <v>0.65</v>
      </c>
      <c r="F261" s="103">
        <f t="shared" si="8"/>
        <v>250.34100000000001</v>
      </c>
      <c r="G261" s="22">
        <f t="shared" si="9"/>
        <v>-6.48362282398449</v>
      </c>
    </row>
    <row r="262" spans="1:7" s="96" customFormat="1" x14ac:dyDescent="0.25">
      <c r="A262" s="9">
        <v>157853</v>
      </c>
      <c r="B262" s="9"/>
      <c r="C262" s="46">
        <v>288.55411992263055</v>
      </c>
      <c r="D262" s="18">
        <v>387.85</v>
      </c>
      <c r="E262" s="95">
        <v>0.65</v>
      </c>
      <c r="F262" s="103">
        <f t="shared" si="8"/>
        <v>252.10250000000002</v>
      </c>
      <c r="G262" s="22">
        <f t="shared" si="9"/>
        <v>-36.451619922630528</v>
      </c>
    </row>
    <row r="263" spans="1:7" s="96" customFormat="1" x14ac:dyDescent="0.25">
      <c r="A263" s="9">
        <v>224796</v>
      </c>
      <c r="B263" s="9"/>
      <c r="C263" s="46">
        <v>326.66245647969049</v>
      </c>
      <c r="D263" s="18">
        <v>391.69</v>
      </c>
      <c r="E263" s="95">
        <v>0.65</v>
      </c>
      <c r="F263" s="103">
        <f t="shared" si="8"/>
        <v>254.5985</v>
      </c>
      <c r="G263" s="22">
        <f t="shared" si="9"/>
        <v>-72.063956479690489</v>
      </c>
    </row>
    <row r="264" spans="1:7" s="96" customFormat="1" x14ac:dyDescent="0.25">
      <c r="A264" s="9">
        <v>530517</v>
      </c>
      <c r="B264" s="9"/>
      <c r="C264" s="46">
        <v>316.12637860082305</v>
      </c>
      <c r="D264" s="18">
        <v>392.43</v>
      </c>
      <c r="E264" s="95">
        <v>0.65</v>
      </c>
      <c r="F264" s="103">
        <f t="shared" si="8"/>
        <v>255.07950000000002</v>
      </c>
      <c r="G264" s="22">
        <f t="shared" si="9"/>
        <v>-61.046878600823021</v>
      </c>
    </row>
    <row r="265" spans="1:7" s="96" customFormat="1" x14ac:dyDescent="0.25">
      <c r="A265" s="9">
        <v>983969</v>
      </c>
      <c r="B265" s="9"/>
      <c r="C265" s="47">
        <v>269.30999999999995</v>
      </c>
      <c r="D265" s="18">
        <v>394.31</v>
      </c>
      <c r="E265" s="95">
        <v>0.65</v>
      </c>
      <c r="F265" s="103">
        <f t="shared" si="8"/>
        <v>256.30150000000003</v>
      </c>
      <c r="G265" s="22">
        <f t="shared" si="9"/>
        <v>-13.008499999999913</v>
      </c>
    </row>
    <row r="266" spans="1:7" s="96" customFormat="1" x14ac:dyDescent="0.25">
      <c r="A266" s="9">
        <v>222349</v>
      </c>
      <c r="B266" s="9"/>
      <c r="C266" s="47">
        <v>184.23235176764865</v>
      </c>
      <c r="D266" s="18">
        <v>395.42</v>
      </c>
      <c r="E266" s="95">
        <v>0.65</v>
      </c>
      <c r="F266" s="103">
        <f t="shared" si="8"/>
        <v>257.02300000000002</v>
      </c>
      <c r="G266" s="22">
        <f t="shared" si="9"/>
        <v>72.790648232351373</v>
      </c>
    </row>
    <row r="267" spans="1:7" s="96" customFormat="1" x14ac:dyDescent="0.25">
      <c r="A267" s="9">
        <v>105213</v>
      </c>
      <c r="B267" s="9"/>
      <c r="C267" s="47">
        <v>328.04080910852713</v>
      </c>
      <c r="D267" s="18">
        <v>396.89</v>
      </c>
      <c r="E267" s="95">
        <v>0.65</v>
      </c>
      <c r="F267" s="103">
        <f t="shared" si="8"/>
        <v>257.9785</v>
      </c>
      <c r="G267" s="22">
        <f t="shared" si="9"/>
        <v>-70.062309108527131</v>
      </c>
    </row>
    <row r="268" spans="1:7" s="96" customFormat="1" x14ac:dyDescent="0.25">
      <c r="A268" s="5">
        <v>219179</v>
      </c>
      <c r="B268" s="5"/>
      <c r="C268" s="47">
        <v>145.21501080896576</v>
      </c>
      <c r="D268" s="35">
        <v>397.36</v>
      </c>
      <c r="E268" s="95">
        <v>0.65</v>
      </c>
      <c r="F268" s="103">
        <f t="shared" si="8"/>
        <v>258.28399999999999</v>
      </c>
      <c r="G268" s="22">
        <f t="shared" si="9"/>
        <v>113.06898919103423</v>
      </c>
    </row>
    <row r="269" spans="1:7" s="96" customFormat="1" x14ac:dyDescent="0.25">
      <c r="A269" s="9">
        <v>853546</v>
      </c>
      <c r="B269" s="9"/>
      <c r="C269" s="18">
        <v>336.12461855670102</v>
      </c>
      <c r="D269" s="18">
        <v>397.45</v>
      </c>
      <c r="E269" s="95">
        <v>0.65</v>
      </c>
      <c r="F269" s="103">
        <f t="shared" si="8"/>
        <v>258.34250000000003</v>
      </c>
      <c r="G269" s="22">
        <f t="shared" si="9"/>
        <v>-77.782118556700993</v>
      </c>
    </row>
    <row r="270" spans="1:7" s="96" customFormat="1" x14ac:dyDescent="0.25">
      <c r="A270" s="9">
        <v>608058</v>
      </c>
      <c r="B270" s="9"/>
      <c r="C270" s="18">
        <v>312.07932414698166</v>
      </c>
      <c r="D270" s="18">
        <v>398</v>
      </c>
      <c r="E270" s="95">
        <v>0.65</v>
      </c>
      <c r="F270" s="103">
        <f t="shared" si="8"/>
        <v>258.7</v>
      </c>
      <c r="G270" s="22">
        <f t="shared" si="9"/>
        <v>-53.379324146981673</v>
      </c>
    </row>
    <row r="271" spans="1:7" s="96" customFormat="1" x14ac:dyDescent="0.25">
      <c r="A271" s="9">
        <v>122072</v>
      </c>
      <c r="B271" s="9"/>
      <c r="C271" s="47">
        <v>317.24881395348837</v>
      </c>
      <c r="D271" s="18">
        <v>399.15</v>
      </c>
      <c r="E271" s="95">
        <v>0.65</v>
      </c>
      <c r="F271" s="103">
        <f t="shared" si="8"/>
        <v>259.44749999999999</v>
      </c>
      <c r="G271" s="22">
        <f t="shared" si="9"/>
        <v>-57.801313953488375</v>
      </c>
    </row>
    <row r="272" spans="1:7" s="96" customFormat="1" x14ac:dyDescent="0.25">
      <c r="A272" s="9">
        <v>134753</v>
      </c>
      <c r="B272" s="9"/>
      <c r="C272" s="46">
        <v>273.75772727272727</v>
      </c>
      <c r="D272" s="18">
        <v>402.62</v>
      </c>
      <c r="E272" s="95">
        <v>0.65</v>
      </c>
      <c r="F272" s="103">
        <f t="shared" si="8"/>
        <v>261.70300000000003</v>
      </c>
      <c r="G272" s="22">
        <f t="shared" si="9"/>
        <v>-12.054727272727234</v>
      </c>
    </row>
    <row r="273" spans="1:7" s="96" customFormat="1" x14ac:dyDescent="0.25">
      <c r="A273" s="5">
        <v>998526</v>
      </c>
      <c r="B273" s="5"/>
      <c r="C273" s="47">
        <v>242.80155279335634</v>
      </c>
      <c r="D273" s="36">
        <v>403.63</v>
      </c>
      <c r="E273" s="95">
        <v>0.65</v>
      </c>
      <c r="F273" s="103">
        <f t="shared" si="8"/>
        <v>262.35950000000003</v>
      </c>
      <c r="G273" s="22">
        <f t="shared" si="9"/>
        <v>19.557947206643689</v>
      </c>
    </row>
    <row r="274" spans="1:7" s="96" customFormat="1" x14ac:dyDescent="0.25">
      <c r="A274" s="9">
        <v>849454</v>
      </c>
      <c r="B274" s="9"/>
      <c r="C274" s="18">
        <v>329.73469632352942</v>
      </c>
      <c r="D274" s="18">
        <v>409.18</v>
      </c>
      <c r="E274" s="95">
        <v>0.65</v>
      </c>
      <c r="F274" s="103">
        <f t="shared" si="8"/>
        <v>265.96700000000004</v>
      </c>
      <c r="G274" s="22">
        <f t="shared" si="9"/>
        <v>-63.767696323529378</v>
      </c>
    </row>
    <row r="275" spans="1:7" s="96" customFormat="1" x14ac:dyDescent="0.25">
      <c r="A275" s="9">
        <v>15434</v>
      </c>
      <c r="B275" s="9"/>
      <c r="C275" s="47">
        <v>316.63291860465119</v>
      </c>
      <c r="D275" s="18">
        <v>411.36</v>
      </c>
      <c r="E275" s="95">
        <v>0.65</v>
      </c>
      <c r="F275" s="103">
        <f t="shared" si="8"/>
        <v>267.38400000000001</v>
      </c>
      <c r="G275" s="22">
        <f t="shared" si="9"/>
        <v>-49.24891860465118</v>
      </c>
    </row>
    <row r="276" spans="1:7" s="96" customFormat="1" x14ac:dyDescent="0.25">
      <c r="A276" s="9">
        <v>557113</v>
      </c>
      <c r="B276" s="9"/>
      <c r="C276" s="18">
        <v>328.61747079439255</v>
      </c>
      <c r="D276" s="18">
        <v>413.6</v>
      </c>
      <c r="E276" s="95">
        <v>0.65</v>
      </c>
      <c r="F276" s="103">
        <f t="shared" si="8"/>
        <v>268.84000000000003</v>
      </c>
      <c r="G276" s="22">
        <f t="shared" si="9"/>
        <v>-59.777470794392514</v>
      </c>
    </row>
    <row r="277" spans="1:7" s="96" customFormat="1" x14ac:dyDescent="0.25">
      <c r="A277" s="9">
        <v>56759</v>
      </c>
      <c r="B277" s="9"/>
      <c r="C277" s="18">
        <v>351.10175149844162</v>
      </c>
      <c r="D277" s="18">
        <v>415.64</v>
      </c>
      <c r="E277" s="95">
        <v>0.65</v>
      </c>
      <c r="F277" s="103">
        <f t="shared" si="8"/>
        <v>270.166</v>
      </c>
      <c r="G277" s="22">
        <f t="shared" si="9"/>
        <v>-80.935751498441618</v>
      </c>
    </row>
    <row r="278" spans="1:7" s="96" customFormat="1" x14ac:dyDescent="0.25">
      <c r="A278" s="9">
        <v>143140</v>
      </c>
      <c r="B278" s="9"/>
      <c r="C278" s="18">
        <v>270.92905038759687</v>
      </c>
      <c r="D278" s="18">
        <v>420.31</v>
      </c>
      <c r="E278" s="95">
        <v>0.65</v>
      </c>
      <c r="F278" s="103">
        <f t="shared" si="8"/>
        <v>273.20150000000001</v>
      </c>
      <c r="G278" s="22">
        <f t="shared" si="9"/>
        <v>2.2724496124031361</v>
      </c>
    </row>
    <row r="279" spans="1:7" s="96" customFormat="1" x14ac:dyDescent="0.25">
      <c r="A279" s="9">
        <v>4397</v>
      </c>
      <c r="B279" s="9"/>
      <c r="C279" s="46">
        <v>347.77679883945842</v>
      </c>
      <c r="D279" s="18">
        <v>427.74</v>
      </c>
      <c r="E279" s="95">
        <v>0.65</v>
      </c>
      <c r="F279" s="103">
        <f t="shared" si="8"/>
        <v>278.03100000000001</v>
      </c>
      <c r="G279" s="22">
        <f t="shared" si="9"/>
        <v>-69.745798839458416</v>
      </c>
    </row>
    <row r="280" spans="1:7" s="96" customFormat="1" x14ac:dyDescent="0.25">
      <c r="A280" s="5">
        <v>79624</v>
      </c>
      <c r="B280" s="5"/>
      <c r="C280" s="47">
        <v>265.66917655786352</v>
      </c>
      <c r="D280" s="36">
        <v>428.27</v>
      </c>
      <c r="E280" s="95">
        <v>0.65</v>
      </c>
      <c r="F280" s="103">
        <f t="shared" si="8"/>
        <v>278.37549999999999</v>
      </c>
      <c r="G280" s="22">
        <f t="shared" si="9"/>
        <v>12.706323442136465</v>
      </c>
    </row>
    <row r="281" spans="1:7" s="96" customFormat="1" x14ac:dyDescent="0.25">
      <c r="A281" s="51">
        <v>561133</v>
      </c>
      <c r="B281" s="2"/>
      <c r="C281" s="47">
        <v>154.15098646034812</v>
      </c>
      <c r="D281" s="32">
        <v>430.13</v>
      </c>
      <c r="E281" s="95">
        <v>0.65</v>
      </c>
      <c r="F281" s="103">
        <f t="shared" si="8"/>
        <v>279.58449999999999</v>
      </c>
      <c r="G281" s="22">
        <f t="shared" si="9"/>
        <v>125.43351353965187</v>
      </c>
    </row>
    <row r="282" spans="1:7" s="96" customFormat="1" x14ac:dyDescent="0.25">
      <c r="A282" s="9">
        <v>145874</v>
      </c>
      <c r="B282" s="9"/>
      <c r="C282" s="18">
        <v>320.20703488372089</v>
      </c>
      <c r="D282" s="18">
        <v>431.45</v>
      </c>
      <c r="E282" s="95">
        <v>0.65</v>
      </c>
      <c r="F282" s="103">
        <f t="shared" si="8"/>
        <v>280.4425</v>
      </c>
      <c r="G282" s="22">
        <f t="shared" si="9"/>
        <v>-39.764534883720899</v>
      </c>
    </row>
    <row r="283" spans="1:7" s="96" customFormat="1" x14ac:dyDescent="0.25">
      <c r="A283" s="9">
        <v>21295</v>
      </c>
      <c r="B283" s="9"/>
      <c r="C283" s="18">
        <v>313.62855899419731</v>
      </c>
      <c r="D283" s="18">
        <v>433.69</v>
      </c>
      <c r="E283" s="95">
        <v>0.65</v>
      </c>
      <c r="F283" s="103">
        <f t="shared" si="8"/>
        <v>281.89850000000001</v>
      </c>
      <c r="G283" s="22">
        <f t="shared" si="9"/>
        <v>-31.730058994197293</v>
      </c>
    </row>
    <row r="284" spans="1:7" s="96" customFormat="1" x14ac:dyDescent="0.25">
      <c r="A284" s="9">
        <v>943931</v>
      </c>
      <c r="B284" s="9"/>
      <c r="C284" s="47">
        <v>329.6836929423323</v>
      </c>
      <c r="D284" s="18">
        <v>436.3</v>
      </c>
      <c r="E284" s="95">
        <v>0.65</v>
      </c>
      <c r="F284" s="103">
        <f t="shared" si="8"/>
        <v>283.59500000000003</v>
      </c>
      <c r="G284" s="22">
        <f t="shared" si="9"/>
        <v>-46.088692942332273</v>
      </c>
    </row>
    <row r="285" spans="1:7" s="96" customFormat="1" x14ac:dyDescent="0.25">
      <c r="A285" s="9">
        <v>528723</v>
      </c>
      <c r="B285" s="9"/>
      <c r="C285" s="18">
        <v>384.51848543689317</v>
      </c>
      <c r="D285" s="18">
        <v>438.15</v>
      </c>
      <c r="E285" s="95">
        <v>0.65</v>
      </c>
      <c r="F285" s="103">
        <f t="shared" si="8"/>
        <v>284.79750000000001</v>
      </c>
      <c r="G285" s="22">
        <f t="shared" si="9"/>
        <v>-99.720985436893159</v>
      </c>
    </row>
    <row r="286" spans="1:7" s="96" customFormat="1" x14ac:dyDescent="0.25">
      <c r="A286" s="9">
        <v>26441</v>
      </c>
      <c r="B286" s="9"/>
      <c r="C286" s="47">
        <v>75.203436213991779</v>
      </c>
      <c r="D286" s="18">
        <v>438.16</v>
      </c>
      <c r="E286" s="95">
        <v>0.65</v>
      </c>
      <c r="F286" s="103">
        <f t="shared" si="8"/>
        <v>284.80400000000003</v>
      </c>
      <c r="G286" s="22">
        <f t="shared" si="9"/>
        <v>209.60056378600825</v>
      </c>
    </row>
    <row r="287" spans="1:7" s="96" customFormat="1" x14ac:dyDescent="0.25">
      <c r="A287" s="66">
        <v>571613</v>
      </c>
      <c r="B287" s="66"/>
      <c r="C287" s="47">
        <v>387.78736472819219</v>
      </c>
      <c r="D287" s="36">
        <v>439.65</v>
      </c>
      <c r="E287" s="95">
        <v>0.65</v>
      </c>
      <c r="F287" s="103">
        <f t="shared" si="8"/>
        <v>285.77249999999998</v>
      </c>
      <c r="G287" s="22">
        <f t="shared" si="9"/>
        <v>-102.01486472819221</v>
      </c>
    </row>
    <row r="288" spans="1:7" s="96" customFormat="1" x14ac:dyDescent="0.25">
      <c r="A288" s="9">
        <v>503580</v>
      </c>
      <c r="B288" s="9"/>
      <c r="C288" s="47">
        <v>320.60112002591501</v>
      </c>
      <c r="D288" s="18">
        <v>439.84</v>
      </c>
      <c r="E288" s="95">
        <v>0.65</v>
      </c>
      <c r="F288" s="103">
        <f t="shared" si="8"/>
        <v>285.89600000000002</v>
      </c>
      <c r="G288" s="22">
        <f t="shared" si="9"/>
        <v>-34.705120025914994</v>
      </c>
    </row>
    <row r="289" spans="1:7" s="96" customFormat="1" x14ac:dyDescent="0.25">
      <c r="A289" s="9">
        <v>832867</v>
      </c>
      <c r="B289" s="9"/>
      <c r="C289" s="18">
        <v>269.12783505154641</v>
      </c>
      <c r="D289" s="18">
        <v>440.35</v>
      </c>
      <c r="E289" s="95">
        <v>0.65</v>
      </c>
      <c r="F289" s="103">
        <f t="shared" si="8"/>
        <v>286.22750000000002</v>
      </c>
      <c r="G289" s="22">
        <f t="shared" si="9"/>
        <v>17.099664948453608</v>
      </c>
    </row>
    <row r="290" spans="1:7" s="96" customFormat="1" x14ac:dyDescent="0.25">
      <c r="A290" s="9">
        <v>973522</v>
      </c>
      <c r="B290" s="9"/>
      <c r="C290" s="47">
        <v>343.45565996847915</v>
      </c>
      <c r="D290" s="18">
        <v>440.56</v>
      </c>
      <c r="E290" s="95">
        <v>0.65</v>
      </c>
      <c r="F290" s="103">
        <f t="shared" si="8"/>
        <v>286.36400000000003</v>
      </c>
      <c r="G290" s="22">
        <f t="shared" si="9"/>
        <v>-57.091659968479121</v>
      </c>
    </row>
    <row r="291" spans="1:7" s="96" customFormat="1" x14ac:dyDescent="0.25">
      <c r="A291" s="9">
        <v>72367</v>
      </c>
      <c r="B291" s="9"/>
      <c r="C291" s="18">
        <v>316.41000000000003</v>
      </c>
      <c r="D291" s="18">
        <v>452.83</v>
      </c>
      <c r="E291" s="95">
        <v>0.65</v>
      </c>
      <c r="F291" s="103">
        <f t="shared" si="8"/>
        <v>294.33949999999999</v>
      </c>
      <c r="G291" s="22">
        <f t="shared" si="9"/>
        <v>-22.070500000000038</v>
      </c>
    </row>
    <row r="292" spans="1:7" s="96" customFormat="1" x14ac:dyDescent="0.25">
      <c r="A292" s="9">
        <v>515500</v>
      </c>
      <c r="B292" s="9"/>
      <c r="C292" s="46">
        <v>172.69148936170211</v>
      </c>
      <c r="D292" s="18">
        <v>454.14</v>
      </c>
      <c r="E292" s="95">
        <v>0.65</v>
      </c>
      <c r="F292" s="103">
        <f t="shared" si="8"/>
        <v>295.19099999999997</v>
      </c>
      <c r="G292" s="22">
        <f t="shared" si="9"/>
        <v>122.49951063829786</v>
      </c>
    </row>
    <row r="293" spans="1:7" s="96" customFormat="1" x14ac:dyDescent="0.25">
      <c r="A293" s="51">
        <v>982027</v>
      </c>
      <c r="B293" s="2"/>
      <c r="C293" s="47">
        <v>247.35420475319927</v>
      </c>
      <c r="D293" s="32">
        <v>455.42</v>
      </c>
      <c r="E293" s="95">
        <v>0.65</v>
      </c>
      <c r="F293" s="103">
        <f t="shared" si="8"/>
        <v>296.02300000000002</v>
      </c>
      <c r="G293" s="22">
        <f t="shared" si="9"/>
        <v>48.668795246800755</v>
      </c>
    </row>
    <row r="294" spans="1:7" s="96" customFormat="1" x14ac:dyDescent="0.25">
      <c r="A294" s="5">
        <v>533308</v>
      </c>
      <c r="B294" s="5"/>
      <c r="C294" s="47">
        <v>402.40966033601165</v>
      </c>
      <c r="D294" s="36">
        <v>455.43</v>
      </c>
      <c r="E294" s="95">
        <v>0.65</v>
      </c>
      <c r="F294" s="103">
        <f t="shared" si="8"/>
        <v>296.02950000000004</v>
      </c>
      <c r="G294" s="22">
        <f t="shared" si="9"/>
        <v>-106.38016033601161</v>
      </c>
    </row>
    <row r="295" spans="1:7" s="96" customFormat="1" x14ac:dyDescent="0.25">
      <c r="A295" s="5">
        <v>846324</v>
      </c>
      <c r="B295" s="5"/>
      <c r="C295" s="47">
        <v>374.32307098765432</v>
      </c>
      <c r="D295" s="36">
        <v>458.05</v>
      </c>
      <c r="E295" s="95">
        <v>0.65</v>
      </c>
      <c r="F295" s="103">
        <f t="shared" si="8"/>
        <v>297.73250000000002</v>
      </c>
      <c r="G295" s="22">
        <f t="shared" si="9"/>
        <v>-76.590570987654303</v>
      </c>
    </row>
    <row r="296" spans="1:7" s="96" customFormat="1" x14ac:dyDescent="0.25">
      <c r="A296" s="9">
        <v>851881</v>
      </c>
      <c r="B296" s="9"/>
      <c r="C296" s="47">
        <v>383.92076923076922</v>
      </c>
      <c r="D296" s="18">
        <v>460.47</v>
      </c>
      <c r="E296" s="95">
        <v>0.65</v>
      </c>
      <c r="F296" s="103">
        <f t="shared" si="8"/>
        <v>299.30550000000005</v>
      </c>
      <c r="G296" s="22">
        <f t="shared" si="9"/>
        <v>-84.615269230769172</v>
      </c>
    </row>
    <row r="297" spans="1:7" s="96" customFormat="1" x14ac:dyDescent="0.25">
      <c r="A297" s="9">
        <v>519734</v>
      </c>
      <c r="B297" s="9"/>
      <c r="C297" s="47">
        <v>317.04472222222222</v>
      </c>
      <c r="D297" s="18">
        <v>468.46</v>
      </c>
      <c r="E297" s="95">
        <v>0.65</v>
      </c>
      <c r="F297" s="103">
        <f t="shared" si="8"/>
        <v>304.49900000000002</v>
      </c>
      <c r="G297" s="22">
        <f t="shared" si="9"/>
        <v>-12.545722222222196</v>
      </c>
    </row>
    <row r="298" spans="1:7" s="96" customFormat="1" x14ac:dyDescent="0.25">
      <c r="A298" s="9">
        <v>605326</v>
      </c>
      <c r="B298" s="9"/>
      <c r="C298" s="18">
        <v>267.43656976744182</v>
      </c>
      <c r="D298" s="18">
        <v>473.75</v>
      </c>
      <c r="E298" s="95">
        <v>0.65</v>
      </c>
      <c r="F298" s="103">
        <f t="shared" si="8"/>
        <v>307.9375</v>
      </c>
      <c r="G298" s="22">
        <f t="shared" si="9"/>
        <v>40.500930232558176</v>
      </c>
    </row>
    <row r="299" spans="1:7" s="96" customFormat="1" x14ac:dyDescent="0.25">
      <c r="A299" s="9">
        <v>859892</v>
      </c>
      <c r="B299" s="9"/>
      <c r="C299" s="18">
        <v>360.69143229166667</v>
      </c>
      <c r="D299" s="18">
        <v>476.75</v>
      </c>
      <c r="E299" s="95">
        <v>0.65</v>
      </c>
      <c r="F299" s="103">
        <f t="shared" si="8"/>
        <v>309.88749999999999</v>
      </c>
      <c r="G299" s="22">
        <f t="shared" si="9"/>
        <v>-50.803932291666683</v>
      </c>
    </row>
    <row r="300" spans="1:7" s="96" customFormat="1" x14ac:dyDescent="0.25">
      <c r="A300" s="9">
        <v>554708</v>
      </c>
      <c r="B300" s="9"/>
      <c r="C300" s="18">
        <v>218.73066597835745</v>
      </c>
      <c r="D300" s="18">
        <v>479.81</v>
      </c>
      <c r="E300" s="95">
        <v>0.65</v>
      </c>
      <c r="F300" s="103">
        <f t="shared" si="8"/>
        <v>311.87650000000002</v>
      </c>
      <c r="G300" s="22">
        <f t="shared" si="9"/>
        <v>93.145834021642571</v>
      </c>
    </row>
    <row r="301" spans="1:7" s="96" customFormat="1" x14ac:dyDescent="0.25">
      <c r="A301" s="5">
        <v>147731</v>
      </c>
      <c r="B301" s="5"/>
      <c r="C301" s="47">
        <v>243.70988732394366</v>
      </c>
      <c r="D301" s="36">
        <v>480.39</v>
      </c>
      <c r="E301" s="95">
        <v>0.65</v>
      </c>
      <c r="F301" s="103">
        <f t="shared" si="8"/>
        <v>312.25349999999997</v>
      </c>
      <c r="G301" s="22">
        <f t="shared" si="9"/>
        <v>68.543612676056313</v>
      </c>
    </row>
    <row r="302" spans="1:7" s="96" customFormat="1" x14ac:dyDescent="0.25">
      <c r="A302" s="9">
        <v>610404</v>
      </c>
      <c r="B302" s="9"/>
      <c r="C302" s="18">
        <v>424.98199999999997</v>
      </c>
      <c r="D302" s="18">
        <v>488.13</v>
      </c>
      <c r="E302" s="95">
        <v>0.65</v>
      </c>
      <c r="F302" s="103">
        <f t="shared" si="8"/>
        <v>317.28449999999998</v>
      </c>
      <c r="G302" s="22">
        <f t="shared" si="9"/>
        <v>-107.69749999999999</v>
      </c>
    </row>
    <row r="303" spans="1:7" s="96" customFormat="1" x14ac:dyDescent="0.25">
      <c r="A303" s="9">
        <v>55489</v>
      </c>
      <c r="B303" s="9"/>
      <c r="C303" s="18">
        <v>433.81123711340206</v>
      </c>
      <c r="D303" s="18">
        <v>495.2</v>
      </c>
      <c r="E303" s="95">
        <v>0.65</v>
      </c>
      <c r="F303" s="103">
        <f t="shared" si="8"/>
        <v>321.88</v>
      </c>
      <c r="G303" s="22">
        <f t="shared" si="9"/>
        <v>-111.93123711340206</v>
      </c>
    </row>
    <row r="304" spans="1:7" s="96" customFormat="1" x14ac:dyDescent="0.25">
      <c r="A304" s="9">
        <v>82109</v>
      </c>
      <c r="B304" s="9"/>
      <c r="C304" s="18">
        <v>349.50515151515151</v>
      </c>
      <c r="D304" s="18">
        <v>496.12</v>
      </c>
      <c r="E304" s="95">
        <v>0.65</v>
      </c>
      <c r="F304" s="103">
        <f t="shared" si="8"/>
        <v>322.47800000000001</v>
      </c>
      <c r="G304" s="22">
        <f t="shared" si="9"/>
        <v>-27.027151515151502</v>
      </c>
    </row>
    <row r="305" spans="1:7" s="96" customFormat="1" x14ac:dyDescent="0.25">
      <c r="A305" s="9">
        <v>628810</v>
      </c>
      <c r="B305" s="9"/>
      <c r="C305" s="18">
        <v>413.11064171122996</v>
      </c>
      <c r="D305" s="18">
        <v>496.57</v>
      </c>
      <c r="E305" s="95">
        <v>0.65</v>
      </c>
      <c r="F305" s="103">
        <f t="shared" si="8"/>
        <v>322.77050000000003</v>
      </c>
      <c r="G305" s="22">
        <f t="shared" si="9"/>
        <v>-90.340141711229933</v>
      </c>
    </row>
    <row r="306" spans="1:7" s="96" customFormat="1" x14ac:dyDescent="0.25">
      <c r="A306" s="9">
        <v>703</v>
      </c>
      <c r="B306" s="9"/>
      <c r="C306" s="46">
        <v>283.92967592592595</v>
      </c>
      <c r="D306" s="18">
        <v>498.41</v>
      </c>
      <c r="E306" s="95">
        <v>0.65</v>
      </c>
      <c r="F306" s="103">
        <f t="shared" si="8"/>
        <v>323.96650000000005</v>
      </c>
      <c r="G306" s="22">
        <f t="shared" si="9"/>
        <v>40.036824074074104</v>
      </c>
    </row>
    <row r="307" spans="1:7" s="96" customFormat="1" x14ac:dyDescent="0.25">
      <c r="A307" s="9">
        <v>624432</v>
      </c>
      <c r="B307" s="9"/>
      <c r="C307" s="46">
        <v>400.32414150817931</v>
      </c>
      <c r="D307" s="18">
        <v>500.78</v>
      </c>
      <c r="E307" s="95">
        <v>0.65</v>
      </c>
      <c r="F307" s="103">
        <f t="shared" si="8"/>
        <v>325.50700000000001</v>
      </c>
      <c r="G307" s="22">
        <f t="shared" si="9"/>
        <v>-74.817141508179304</v>
      </c>
    </row>
    <row r="308" spans="1:7" s="96" customFormat="1" x14ac:dyDescent="0.25">
      <c r="A308" s="51">
        <v>145029</v>
      </c>
      <c r="B308" s="2"/>
      <c r="C308" s="47">
        <v>418.59830867686173</v>
      </c>
      <c r="D308" s="32">
        <v>501.82</v>
      </c>
      <c r="E308" s="95">
        <v>0.65</v>
      </c>
      <c r="F308" s="103">
        <f t="shared" si="8"/>
        <v>326.18299999999999</v>
      </c>
      <c r="G308" s="22">
        <f t="shared" si="9"/>
        <v>-92.415308676861741</v>
      </c>
    </row>
    <row r="309" spans="1:7" s="96" customFormat="1" x14ac:dyDescent="0.25">
      <c r="A309" s="9">
        <v>61981</v>
      </c>
      <c r="B309" s="9"/>
      <c r="C309" s="18">
        <v>230.06352898550722</v>
      </c>
      <c r="D309" s="18">
        <v>506.43</v>
      </c>
      <c r="E309" s="95">
        <v>0.65</v>
      </c>
      <c r="F309" s="103">
        <f t="shared" si="8"/>
        <v>329.17950000000002</v>
      </c>
      <c r="G309" s="22">
        <f t="shared" si="9"/>
        <v>99.1159710144928</v>
      </c>
    </row>
    <row r="310" spans="1:7" s="96" customFormat="1" x14ac:dyDescent="0.25">
      <c r="A310" s="5">
        <v>203289</v>
      </c>
      <c r="B310" s="5"/>
      <c r="C310" s="47">
        <v>417.13047844344902</v>
      </c>
      <c r="D310" s="36">
        <v>507.88</v>
      </c>
      <c r="E310" s="95">
        <v>0.65</v>
      </c>
      <c r="F310" s="103">
        <f t="shared" si="8"/>
        <v>330.12200000000001</v>
      </c>
      <c r="G310" s="22">
        <f t="shared" si="9"/>
        <v>-87.008478443449008</v>
      </c>
    </row>
    <row r="311" spans="1:7" s="96" customFormat="1" x14ac:dyDescent="0.25">
      <c r="A311" s="9">
        <v>41413</v>
      </c>
      <c r="B311" s="9"/>
      <c r="C311" s="18">
        <v>367.80492810927393</v>
      </c>
      <c r="D311" s="18">
        <v>509.23</v>
      </c>
      <c r="E311" s="95">
        <v>0.65</v>
      </c>
      <c r="F311" s="103">
        <f t="shared" si="8"/>
        <v>330.99950000000001</v>
      </c>
      <c r="G311" s="22">
        <f t="shared" si="9"/>
        <v>-36.805428109273919</v>
      </c>
    </row>
    <row r="312" spans="1:7" s="96" customFormat="1" x14ac:dyDescent="0.25">
      <c r="A312" s="9">
        <v>882010</v>
      </c>
      <c r="B312" s="9"/>
      <c r="C312" s="47">
        <v>431.89600515463917</v>
      </c>
      <c r="D312" s="18">
        <v>509.45</v>
      </c>
      <c r="E312" s="95">
        <v>0.65</v>
      </c>
      <c r="F312" s="103">
        <f t="shared" si="8"/>
        <v>331.14249999999998</v>
      </c>
      <c r="G312" s="22">
        <f t="shared" si="9"/>
        <v>-100.75350515463919</v>
      </c>
    </row>
    <row r="313" spans="1:7" s="96" customFormat="1" x14ac:dyDescent="0.25">
      <c r="A313" s="9">
        <v>946375</v>
      </c>
      <c r="B313" s="9"/>
      <c r="C313" s="18">
        <v>398.73658506796943</v>
      </c>
      <c r="D313" s="18">
        <v>509.49</v>
      </c>
      <c r="E313" s="95">
        <v>0.65</v>
      </c>
      <c r="F313" s="103">
        <f t="shared" si="8"/>
        <v>331.16849999999999</v>
      </c>
      <c r="G313" s="22">
        <f t="shared" si="9"/>
        <v>-67.568085067969434</v>
      </c>
    </row>
    <row r="314" spans="1:7" s="96" customFormat="1" x14ac:dyDescent="0.25">
      <c r="A314" s="9">
        <v>7234</v>
      </c>
      <c r="B314" s="9"/>
      <c r="C314" s="18">
        <v>394.87133323095821</v>
      </c>
      <c r="D314" s="18">
        <v>511.61</v>
      </c>
      <c r="E314" s="95">
        <v>0.65</v>
      </c>
      <c r="F314" s="103">
        <f t="shared" si="8"/>
        <v>332.54650000000004</v>
      </c>
      <c r="G314" s="22">
        <f t="shared" si="9"/>
        <v>-62.324833230958177</v>
      </c>
    </row>
    <row r="315" spans="1:7" s="96" customFormat="1" x14ac:dyDescent="0.25">
      <c r="A315" s="9">
        <v>992372</v>
      </c>
      <c r="B315" s="9"/>
      <c r="C315" s="47">
        <v>110.73373507805326</v>
      </c>
      <c r="D315" s="18">
        <v>516.22</v>
      </c>
      <c r="E315" s="95">
        <v>0.65</v>
      </c>
      <c r="F315" s="103">
        <f t="shared" si="8"/>
        <v>335.54300000000001</v>
      </c>
      <c r="G315" s="22">
        <f t="shared" si="9"/>
        <v>224.80926492194675</v>
      </c>
    </row>
    <row r="316" spans="1:7" s="96" customFormat="1" x14ac:dyDescent="0.25">
      <c r="A316" s="5">
        <v>902174</v>
      </c>
      <c r="B316" s="5"/>
      <c r="C316" s="47">
        <v>422.98608248344965</v>
      </c>
      <c r="D316" s="35">
        <v>518.35</v>
      </c>
      <c r="E316" s="95">
        <v>0.65</v>
      </c>
      <c r="F316" s="103">
        <f t="shared" si="8"/>
        <v>336.92750000000001</v>
      </c>
      <c r="G316" s="22">
        <f t="shared" si="9"/>
        <v>-86.058582483449641</v>
      </c>
    </row>
    <row r="317" spans="1:7" s="96" customFormat="1" x14ac:dyDescent="0.25">
      <c r="A317" s="9">
        <v>944248</v>
      </c>
      <c r="B317" s="9"/>
      <c r="C317" s="18">
        <v>382.47241779497097</v>
      </c>
      <c r="D317" s="18">
        <v>518.38</v>
      </c>
      <c r="E317" s="95">
        <v>0.65</v>
      </c>
      <c r="F317" s="103">
        <f t="shared" si="8"/>
        <v>336.947</v>
      </c>
      <c r="G317" s="22">
        <f t="shared" si="9"/>
        <v>-45.525417794970963</v>
      </c>
    </row>
    <row r="318" spans="1:7" s="96" customFormat="1" x14ac:dyDescent="0.25">
      <c r="A318" s="66">
        <v>27076</v>
      </c>
      <c r="B318" s="66"/>
      <c r="C318" s="47">
        <v>354.75775908119658</v>
      </c>
      <c r="D318" s="36">
        <v>520.73</v>
      </c>
      <c r="E318" s="95">
        <v>0.65</v>
      </c>
      <c r="F318" s="103">
        <f t="shared" si="8"/>
        <v>338.47450000000003</v>
      </c>
      <c r="G318" s="22">
        <f t="shared" si="9"/>
        <v>-16.283259081196547</v>
      </c>
    </row>
    <row r="319" spans="1:7" s="96" customFormat="1" x14ac:dyDescent="0.25">
      <c r="A319" s="5">
        <v>214140</v>
      </c>
      <c r="B319" s="5"/>
      <c r="C319" s="47">
        <v>416.66702859072927</v>
      </c>
      <c r="D319" s="36">
        <v>526.52</v>
      </c>
      <c r="E319" s="95">
        <v>0.65</v>
      </c>
      <c r="F319" s="103">
        <f t="shared" si="8"/>
        <v>342.238</v>
      </c>
      <c r="G319" s="22">
        <f t="shared" si="9"/>
        <v>-74.429028590729274</v>
      </c>
    </row>
    <row r="320" spans="1:7" s="96" customFormat="1" x14ac:dyDescent="0.25">
      <c r="A320" s="9">
        <v>953532</v>
      </c>
      <c r="B320" s="9"/>
      <c r="C320" s="18">
        <v>409.64499032882009</v>
      </c>
      <c r="D320" s="18">
        <v>527.34</v>
      </c>
      <c r="E320" s="95">
        <v>0.65</v>
      </c>
      <c r="F320" s="103">
        <f t="shared" si="8"/>
        <v>342.77100000000002</v>
      </c>
      <c r="G320" s="22">
        <f t="shared" si="9"/>
        <v>-66.873990328820071</v>
      </c>
    </row>
    <row r="321" spans="1:7" s="96" customFormat="1" x14ac:dyDescent="0.25">
      <c r="A321" s="51">
        <v>39547</v>
      </c>
      <c r="B321" s="2"/>
      <c r="C321" s="47">
        <v>86.295282331511885</v>
      </c>
      <c r="D321" s="32">
        <v>528.01</v>
      </c>
      <c r="E321" s="95">
        <v>0.65</v>
      </c>
      <c r="F321" s="103">
        <f t="shared" si="8"/>
        <v>343.20650000000001</v>
      </c>
      <c r="G321" s="22">
        <f t="shared" si="9"/>
        <v>256.91121766848812</v>
      </c>
    </row>
    <row r="322" spans="1:7" s="96" customFormat="1" x14ac:dyDescent="0.25">
      <c r="A322" s="5">
        <v>38302</v>
      </c>
      <c r="B322" s="5"/>
      <c r="C322" s="47">
        <v>430.53260869565219</v>
      </c>
      <c r="D322" s="36">
        <v>529.30999999999995</v>
      </c>
      <c r="E322" s="95">
        <v>0.65</v>
      </c>
      <c r="F322" s="103">
        <f t="shared" si="8"/>
        <v>344.05149999999998</v>
      </c>
      <c r="G322" s="22">
        <f t="shared" si="9"/>
        <v>-86.48110869565221</v>
      </c>
    </row>
    <row r="323" spans="1:7" s="96" customFormat="1" x14ac:dyDescent="0.25">
      <c r="A323" s="9">
        <v>206365</v>
      </c>
      <c r="B323" s="9"/>
      <c r="C323" s="46">
        <v>200.55669729206954</v>
      </c>
      <c r="D323" s="18">
        <v>530.37</v>
      </c>
      <c r="E323" s="95">
        <v>0.65</v>
      </c>
      <c r="F323" s="103">
        <f t="shared" ref="F323:F386" si="10">+D323*E323</f>
        <v>344.7405</v>
      </c>
      <c r="G323" s="22">
        <f t="shared" ref="G323:G386" si="11">+F323-C323</f>
        <v>144.18380270793045</v>
      </c>
    </row>
    <row r="324" spans="1:7" s="96" customFormat="1" x14ac:dyDescent="0.25">
      <c r="A324" s="5">
        <v>871233</v>
      </c>
      <c r="B324" s="5"/>
      <c r="C324" s="47">
        <v>403.17186296881397</v>
      </c>
      <c r="D324" s="36">
        <v>532.14</v>
      </c>
      <c r="E324" s="95">
        <v>0.65</v>
      </c>
      <c r="F324" s="103">
        <f t="shared" si="10"/>
        <v>345.89100000000002</v>
      </c>
      <c r="G324" s="22">
        <f t="shared" si="11"/>
        <v>-57.280862968813949</v>
      </c>
    </row>
    <row r="325" spans="1:7" s="96" customFormat="1" x14ac:dyDescent="0.25">
      <c r="A325" s="9">
        <v>624927</v>
      </c>
      <c r="B325" s="9"/>
      <c r="C325" s="47">
        <v>418.98790888511604</v>
      </c>
      <c r="D325" s="18">
        <v>537.13</v>
      </c>
      <c r="E325" s="95">
        <v>0.65</v>
      </c>
      <c r="F325" s="103">
        <f t="shared" si="10"/>
        <v>349.1345</v>
      </c>
      <c r="G325" s="22">
        <f t="shared" si="11"/>
        <v>-69.853408885116039</v>
      </c>
    </row>
    <row r="326" spans="1:7" s="96" customFormat="1" x14ac:dyDescent="0.25">
      <c r="A326" s="9">
        <v>966615</v>
      </c>
      <c r="B326" s="9"/>
      <c r="C326" s="47">
        <v>255.02353618421057</v>
      </c>
      <c r="D326" s="18">
        <v>537.64</v>
      </c>
      <c r="E326" s="95">
        <v>0.65</v>
      </c>
      <c r="F326" s="103">
        <f t="shared" si="10"/>
        <v>349.46600000000001</v>
      </c>
      <c r="G326" s="22">
        <f t="shared" si="11"/>
        <v>94.442463815789438</v>
      </c>
    </row>
    <row r="327" spans="1:7" s="96" customFormat="1" x14ac:dyDescent="0.25">
      <c r="A327" s="9">
        <v>610942</v>
      </c>
      <c r="B327" s="9"/>
      <c r="C327" s="47">
        <v>452.60167635658917</v>
      </c>
      <c r="D327" s="18">
        <v>549.32000000000005</v>
      </c>
      <c r="E327" s="95">
        <v>0.65</v>
      </c>
      <c r="F327" s="103">
        <f t="shared" si="10"/>
        <v>357.05800000000005</v>
      </c>
      <c r="G327" s="22">
        <f t="shared" si="11"/>
        <v>-95.543676356589117</v>
      </c>
    </row>
    <row r="328" spans="1:7" s="96" customFormat="1" x14ac:dyDescent="0.25">
      <c r="A328" s="9">
        <v>20268</v>
      </c>
      <c r="B328" s="9"/>
      <c r="C328" s="46">
        <v>426.4581835564054</v>
      </c>
      <c r="D328" s="18">
        <v>550.20000000000005</v>
      </c>
      <c r="E328" s="95">
        <v>0.65</v>
      </c>
      <c r="F328" s="103">
        <f t="shared" si="10"/>
        <v>357.63000000000005</v>
      </c>
      <c r="G328" s="22">
        <f t="shared" si="11"/>
        <v>-68.828183556405349</v>
      </c>
    </row>
    <row r="329" spans="1:7" s="96" customFormat="1" x14ac:dyDescent="0.25">
      <c r="A329" s="9">
        <v>201569</v>
      </c>
      <c r="B329" s="9"/>
      <c r="C329" s="47">
        <v>401.23649709302327</v>
      </c>
      <c r="D329" s="18">
        <v>555.25</v>
      </c>
      <c r="E329" s="95">
        <v>0.65</v>
      </c>
      <c r="F329" s="103">
        <f t="shared" si="10"/>
        <v>360.91250000000002</v>
      </c>
      <c r="G329" s="22">
        <f t="shared" si="11"/>
        <v>-40.323997093023252</v>
      </c>
    </row>
    <row r="330" spans="1:7" s="96" customFormat="1" x14ac:dyDescent="0.25">
      <c r="A330" s="9">
        <v>621058</v>
      </c>
      <c r="B330" s="9"/>
      <c r="C330" s="46">
        <v>266.67097826086956</v>
      </c>
      <c r="D330" s="18">
        <v>559.94000000000005</v>
      </c>
      <c r="E330" s="95">
        <v>0.65</v>
      </c>
      <c r="F330" s="103">
        <f t="shared" si="10"/>
        <v>363.96100000000007</v>
      </c>
      <c r="G330" s="22">
        <f t="shared" si="11"/>
        <v>97.290021739130509</v>
      </c>
    </row>
    <row r="331" spans="1:7" s="96" customFormat="1" x14ac:dyDescent="0.25">
      <c r="A331" s="9">
        <v>22102</v>
      </c>
      <c r="B331" s="9"/>
      <c r="C331" s="18">
        <v>462.48210526315791</v>
      </c>
      <c r="D331" s="18">
        <v>560.78</v>
      </c>
      <c r="E331" s="95">
        <v>0.65</v>
      </c>
      <c r="F331" s="103">
        <f t="shared" si="10"/>
        <v>364.50700000000001</v>
      </c>
      <c r="G331" s="22">
        <f t="shared" si="11"/>
        <v>-97.9751052631579</v>
      </c>
    </row>
    <row r="332" spans="1:7" s="96" customFormat="1" x14ac:dyDescent="0.25">
      <c r="A332" s="9">
        <v>47454</v>
      </c>
      <c r="B332" s="9"/>
      <c r="C332" s="18">
        <v>282.43451428571427</v>
      </c>
      <c r="D332" s="18">
        <v>561.47</v>
      </c>
      <c r="E332" s="95">
        <v>0.65</v>
      </c>
      <c r="F332" s="103">
        <f t="shared" si="10"/>
        <v>364.95550000000003</v>
      </c>
      <c r="G332" s="22">
        <f t="shared" si="11"/>
        <v>82.520985714285757</v>
      </c>
    </row>
    <row r="333" spans="1:7" s="96" customFormat="1" x14ac:dyDescent="0.25">
      <c r="A333" s="9">
        <v>122300</v>
      </c>
      <c r="B333" s="9"/>
      <c r="C333" s="18">
        <v>437.75185077519382</v>
      </c>
      <c r="D333" s="18">
        <v>561.89</v>
      </c>
      <c r="E333" s="95">
        <v>0.65</v>
      </c>
      <c r="F333" s="103">
        <f t="shared" si="10"/>
        <v>365.2285</v>
      </c>
      <c r="G333" s="22">
        <f t="shared" si="11"/>
        <v>-72.523350775193819</v>
      </c>
    </row>
    <row r="334" spans="1:7" s="96" customFormat="1" x14ac:dyDescent="0.25">
      <c r="A334" s="9">
        <v>852889</v>
      </c>
      <c r="B334" s="9"/>
      <c r="C334" s="18">
        <v>498.69832989690718</v>
      </c>
      <c r="D334" s="18">
        <v>562.14</v>
      </c>
      <c r="E334" s="95">
        <v>0.65</v>
      </c>
      <c r="F334" s="103">
        <f t="shared" si="10"/>
        <v>365.39100000000002</v>
      </c>
      <c r="G334" s="22">
        <f t="shared" si="11"/>
        <v>-133.30732989690716</v>
      </c>
    </row>
    <row r="335" spans="1:7" s="96" customFormat="1" x14ac:dyDescent="0.25">
      <c r="A335" s="9">
        <v>543050</v>
      </c>
      <c r="B335" s="9"/>
      <c r="C335" s="18">
        <v>438.24457317073171</v>
      </c>
      <c r="D335" s="18">
        <v>565.25</v>
      </c>
      <c r="E335" s="95">
        <v>0.65</v>
      </c>
      <c r="F335" s="103">
        <f t="shared" si="10"/>
        <v>367.41250000000002</v>
      </c>
      <c r="G335" s="22">
        <f t="shared" si="11"/>
        <v>-70.83207317073169</v>
      </c>
    </row>
    <row r="336" spans="1:7" s="96" customFormat="1" x14ac:dyDescent="0.25">
      <c r="A336" s="9">
        <v>955314</v>
      </c>
      <c r="B336" s="9"/>
      <c r="C336" s="46">
        <v>441.04661508704066</v>
      </c>
      <c r="D336" s="18">
        <v>572.29999999999995</v>
      </c>
      <c r="E336" s="95">
        <v>0.65</v>
      </c>
      <c r="F336" s="103">
        <f t="shared" si="10"/>
        <v>371.995</v>
      </c>
      <c r="G336" s="22">
        <f t="shared" si="11"/>
        <v>-69.051615087040659</v>
      </c>
    </row>
    <row r="337" spans="1:7" s="96" customFormat="1" x14ac:dyDescent="0.25">
      <c r="A337" s="9">
        <v>983975</v>
      </c>
      <c r="B337" s="9"/>
      <c r="C337" s="18">
        <v>251.32694363384445</v>
      </c>
      <c r="D337" s="18">
        <v>574.63</v>
      </c>
      <c r="E337" s="95">
        <v>0.65</v>
      </c>
      <c r="F337" s="103">
        <f t="shared" si="10"/>
        <v>373.5095</v>
      </c>
      <c r="G337" s="22">
        <f t="shared" si="11"/>
        <v>122.18255636615555</v>
      </c>
    </row>
    <row r="338" spans="1:7" s="96" customFormat="1" x14ac:dyDescent="0.25">
      <c r="A338" s="9">
        <v>60355</v>
      </c>
      <c r="B338" s="9"/>
      <c r="C338" s="18">
        <v>491.48932926829264</v>
      </c>
      <c r="D338" s="18">
        <v>590.03</v>
      </c>
      <c r="E338" s="95">
        <v>0.65</v>
      </c>
      <c r="F338" s="103">
        <f t="shared" si="10"/>
        <v>383.51949999999999</v>
      </c>
      <c r="G338" s="22">
        <f t="shared" si="11"/>
        <v>-107.96982926829264</v>
      </c>
    </row>
    <row r="339" spans="1:7" s="96" customFormat="1" x14ac:dyDescent="0.25">
      <c r="A339" s="9">
        <v>590123</v>
      </c>
      <c r="B339" s="9"/>
      <c r="C339" s="46">
        <v>499.94340425531914</v>
      </c>
      <c r="D339" s="18">
        <v>591.16999999999996</v>
      </c>
      <c r="E339" s="95">
        <v>0.65</v>
      </c>
      <c r="F339" s="103">
        <f t="shared" si="10"/>
        <v>384.26049999999998</v>
      </c>
      <c r="G339" s="22">
        <f t="shared" si="11"/>
        <v>-115.68290425531916</v>
      </c>
    </row>
    <row r="340" spans="1:7" s="96" customFormat="1" x14ac:dyDescent="0.25">
      <c r="A340" s="9">
        <v>518428</v>
      </c>
      <c r="B340" s="9"/>
      <c r="C340" s="47">
        <v>474.65923460390673</v>
      </c>
      <c r="D340" s="18">
        <v>598.64</v>
      </c>
      <c r="E340" s="95">
        <v>0.65</v>
      </c>
      <c r="F340" s="103">
        <f t="shared" si="10"/>
        <v>389.11599999999999</v>
      </c>
      <c r="G340" s="22">
        <f t="shared" si="11"/>
        <v>-85.54323460390674</v>
      </c>
    </row>
    <row r="341" spans="1:7" s="96" customFormat="1" x14ac:dyDescent="0.25">
      <c r="A341" s="9">
        <v>538949</v>
      </c>
      <c r="B341" s="9"/>
      <c r="C341" s="46">
        <v>508.45617468214482</v>
      </c>
      <c r="D341" s="18">
        <v>598.84</v>
      </c>
      <c r="E341" s="95">
        <v>0.65</v>
      </c>
      <c r="F341" s="103">
        <f t="shared" si="10"/>
        <v>389.24600000000004</v>
      </c>
      <c r="G341" s="22">
        <f t="shared" si="11"/>
        <v>-119.21017468214478</v>
      </c>
    </row>
    <row r="342" spans="1:7" s="96" customFormat="1" x14ac:dyDescent="0.25">
      <c r="A342" s="9">
        <v>891123</v>
      </c>
      <c r="B342" s="9"/>
      <c r="C342" s="18">
        <v>516.35820696721305</v>
      </c>
      <c r="D342" s="18">
        <v>603.11</v>
      </c>
      <c r="E342" s="95">
        <v>0.65</v>
      </c>
      <c r="F342" s="103">
        <f t="shared" si="10"/>
        <v>392.0215</v>
      </c>
      <c r="G342" s="22">
        <f t="shared" si="11"/>
        <v>-124.33670696721305</v>
      </c>
    </row>
    <row r="343" spans="1:7" s="96" customFormat="1" x14ac:dyDescent="0.25">
      <c r="A343" s="9">
        <v>974300</v>
      </c>
      <c r="B343" s="9"/>
      <c r="C343" s="18">
        <v>494.29614166973664</v>
      </c>
      <c r="D343" s="18">
        <v>604.32000000000005</v>
      </c>
      <c r="E343" s="95">
        <v>0.65</v>
      </c>
      <c r="F343" s="103">
        <f t="shared" si="10"/>
        <v>392.80800000000005</v>
      </c>
      <c r="G343" s="22">
        <f t="shared" si="11"/>
        <v>-101.48814166973659</v>
      </c>
    </row>
    <row r="344" spans="1:7" s="96" customFormat="1" x14ac:dyDescent="0.25">
      <c r="A344" s="9">
        <v>519181</v>
      </c>
      <c r="B344" s="9"/>
      <c r="C344" s="18">
        <v>516.07919191919189</v>
      </c>
      <c r="D344" s="18">
        <v>605.63</v>
      </c>
      <c r="E344" s="95">
        <v>0.65</v>
      </c>
      <c r="F344" s="103">
        <f t="shared" si="10"/>
        <v>393.65950000000004</v>
      </c>
      <c r="G344" s="22">
        <f t="shared" si="11"/>
        <v>-122.41969191919185</v>
      </c>
    </row>
    <row r="345" spans="1:7" s="96" customFormat="1" x14ac:dyDescent="0.25">
      <c r="A345" s="9">
        <v>569650</v>
      </c>
      <c r="B345" s="9"/>
      <c r="C345" s="46">
        <v>222.40003070910109</v>
      </c>
      <c r="D345" s="18">
        <v>607.73</v>
      </c>
      <c r="E345" s="95">
        <v>0.65</v>
      </c>
      <c r="F345" s="103">
        <f t="shared" si="10"/>
        <v>395.02450000000005</v>
      </c>
      <c r="G345" s="22">
        <f t="shared" si="11"/>
        <v>172.62446929089896</v>
      </c>
    </row>
    <row r="346" spans="1:7" s="96" customFormat="1" x14ac:dyDescent="0.25">
      <c r="A346" s="5">
        <v>50425</v>
      </c>
      <c r="B346" s="5"/>
      <c r="C346" s="47">
        <v>465.70821756551868</v>
      </c>
      <c r="D346" s="36">
        <v>610.05999999999995</v>
      </c>
      <c r="E346" s="95">
        <v>0.65</v>
      </c>
      <c r="F346" s="103">
        <f t="shared" si="10"/>
        <v>396.53899999999999</v>
      </c>
      <c r="G346" s="22">
        <f t="shared" si="11"/>
        <v>-69.169217565518693</v>
      </c>
    </row>
    <row r="347" spans="1:7" s="96" customFormat="1" x14ac:dyDescent="0.25">
      <c r="A347" s="5">
        <v>144918</v>
      </c>
      <c r="B347" s="5"/>
      <c r="C347" s="47">
        <v>301.55978723404246</v>
      </c>
      <c r="D347" s="35">
        <v>616.9</v>
      </c>
      <c r="E347" s="95">
        <v>0.65</v>
      </c>
      <c r="F347" s="103">
        <f t="shared" si="10"/>
        <v>400.98500000000001</v>
      </c>
      <c r="G347" s="22">
        <f t="shared" si="11"/>
        <v>99.425212765957554</v>
      </c>
    </row>
    <row r="348" spans="1:7" s="96" customFormat="1" x14ac:dyDescent="0.25">
      <c r="A348" s="9">
        <v>210871</v>
      </c>
      <c r="B348" s="9"/>
      <c r="C348" s="18">
        <v>391.25313253012052</v>
      </c>
      <c r="D348" s="18">
        <v>621.33000000000004</v>
      </c>
      <c r="E348" s="95">
        <v>0.65</v>
      </c>
      <c r="F348" s="103">
        <f t="shared" si="10"/>
        <v>403.86450000000002</v>
      </c>
      <c r="G348" s="22">
        <f t="shared" si="11"/>
        <v>12.611367469879497</v>
      </c>
    </row>
    <row r="349" spans="1:7" s="96" customFormat="1" x14ac:dyDescent="0.25">
      <c r="A349" s="51">
        <v>46887</v>
      </c>
      <c r="B349" s="2"/>
      <c r="C349" s="47">
        <v>477.56801645338214</v>
      </c>
      <c r="D349" s="32">
        <v>625.97</v>
      </c>
      <c r="E349" s="95">
        <v>0.65</v>
      </c>
      <c r="F349" s="103">
        <f t="shared" si="10"/>
        <v>406.88050000000004</v>
      </c>
      <c r="G349" s="22">
        <f t="shared" si="11"/>
        <v>-70.687516453382102</v>
      </c>
    </row>
    <row r="350" spans="1:7" s="96" customFormat="1" x14ac:dyDescent="0.25">
      <c r="A350" s="9">
        <v>946367</v>
      </c>
      <c r="B350" s="9"/>
      <c r="C350" s="47">
        <v>518.73581395348845</v>
      </c>
      <c r="D350" s="18">
        <v>627.66999999999996</v>
      </c>
      <c r="E350" s="95">
        <v>0.65</v>
      </c>
      <c r="F350" s="103">
        <f t="shared" si="10"/>
        <v>407.9855</v>
      </c>
      <c r="G350" s="22">
        <f t="shared" si="11"/>
        <v>-110.75031395348844</v>
      </c>
    </row>
    <row r="351" spans="1:7" s="96" customFormat="1" x14ac:dyDescent="0.25">
      <c r="A351" s="9">
        <v>105079</v>
      </c>
      <c r="B351" s="9"/>
      <c r="C351" s="18">
        <v>519.82531914893616</v>
      </c>
      <c r="D351" s="18">
        <v>633.22</v>
      </c>
      <c r="E351" s="95">
        <v>0.65</v>
      </c>
      <c r="F351" s="103">
        <f t="shared" si="10"/>
        <v>411.59300000000002</v>
      </c>
      <c r="G351" s="22">
        <f t="shared" si="11"/>
        <v>-108.23231914893614</v>
      </c>
    </row>
    <row r="352" spans="1:7" s="96" customFormat="1" x14ac:dyDescent="0.25">
      <c r="A352" s="9">
        <v>576642</v>
      </c>
      <c r="B352" s="9"/>
      <c r="C352" s="46">
        <v>542.04965265082274</v>
      </c>
      <c r="D352" s="18">
        <v>633.64</v>
      </c>
      <c r="E352" s="95">
        <v>0.65</v>
      </c>
      <c r="F352" s="103">
        <f t="shared" si="10"/>
        <v>411.86599999999999</v>
      </c>
      <c r="G352" s="22">
        <f t="shared" si="11"/>
        <v>-130.18365265082275</v>
      </c>
    </row>
    <row r="353" spans="1:7" s="96" customFormat="1" x14ac:dyDescent="0.25">
      <c r="A353" s="5">
        <v>932895</v>
      </c>
      <c r="B353" s="5"/>
      <c r="C353" s="47">
        <v>498.85442823753459</v>
      </c>
      <c r="D353" s="36">
        <v>635.92999999999995</v>
      </c>
      <c r="E353" s="95">
        <v>0.65</v>
      </c>
      <c r="F353" s="103">
        <f t="shared" si="10"/>
        <v>413.35449999999997</v>
      </c>
      <c r="G353" s="22">
        <f t="shared" si="11"/>
        <v>-85.499928237534618</v>
      </c>
    </row>
    <row r="354" spans="1:7" s="96" customFormat="1" x14ac:dyDescent="0.25">
      <c r="A354" s="9">
        <v>624185</v>
      </c>
      <c r="B354" s="9"/>
      <c r="C354" s="18">
        <v>482.03948051948049</v>
      </c>
      <c r="D354" s="18">
        <v>637.11</v>
      </c>
      <c r="E354" s="95">
        <v>0.65</v>
      </c>
      <c r="F354" s="103">
        <f t="shared" si="10"/>
        <v>414.12150000000003</v>
      </c>
      <c r="G354" s="22">
        <f t="shared" si="11"/>
        <v>-67.917980519480466</v>
      </c>
    </row>
    <row r="355" spans="1:7" s="96" customFormat="1" x14ac:dyDescent="0.25">
      <c r="A355" s="9">
        <v>624143</v>
      </c>
      <c r="B355" s="9"/>
      <c r="C355" s="18">
        <v>491.31632152588554</v>
      </c>
      <c r="D355" s="18">
        <v>638.80999999999995</v>
      </c>
      <c r="E355" s="95">
        <v>0.65</v>
      </c>
      <c r="F355" s="103">
        <f t="shared" si="10"/>
        <v>415.22649999999999</v>
      </c>
      <c r="G355" s="22">
        <f t="shared" si="11"/>
        <v>-76.089821525885554</v>
      </c>
    </row>
    <row r="356" spans="1:7" s="96" customFormat="1" x14ac:dyDescent="0.25">
      <c r="A356" s="5">
        <v>628781</v>
      </c>
      <c r="B356" s="5"/>
      <c r="C356" s="47">
        <v>579.46742537313435</v>
      </c>
      <c r="D356" s="36">
        <v>652.97</v>
      </c>
      <c r="E356" s="95">
        <v>0.65</v>
      </c>
      <c r="F356" s="103">
        <f t="shared" si="10"/>
        <v>424.43050000000005</v>
      </c>
      <c r="G356" s="22">
        <f t="shared" si="11"/>
        <v>-155.0369253731343</v>
      </c>
    </row>
    <row r="357" spans="1:7" s="96" customFormat="1" x14ac:dyDescent="0.25">
      <c r="A357" s="9">
        <v>911858</v>
      </c>
      <c r="B357" s="9"/>
      <c r="C357" s="18">
        <v>528.70373191012482</v>
      </c>
      <c r="D357" s="18">
        <v>653.32000000000005</v>
      </c>
      <c r="E357" s="95">
        <v>0.65</v>
      </c>
      <c r="F357" s="103">
        <f t="shared" si="10"/>
        <v>424.65800000000007</v>
      </c>
      <c r="G357" s="22">
        <f t="shared" si="11"/>
        <v>-104.04573191012474</v>
      </c>
    </row>
    <row r="358" spans="1:7" s="96" customFormat="1" x14ac:dyDescent="0.25">
      <c r="A358" s="9">
        <v>602975</v>
      </c>
      <c r="B358" s="9"/>
      <c r="C358" s="18">
        <v>398.93944329896908</v>
      </c>
      <c r="D358" s="18">
        <v>655.6</v>
      </c>
      <c r="E358" s="95">
        <v>0.65</v>
      </c>
      <c r="F358" s="103">
        <f t="shared" si="10"/>
        <v>426.14000000000004</v>
      </c>
      <c r="G358" s="22">
        <f t="shared" si="11"/>
        <v>27.200556701030962</v>
      </c>
    </row>
    <row r="359" spans="1:7" s="96" customFormat="1" x14ac:dyDescent="0.25">
      <c r="A359" s="9">
        <v>214035</v>
      </c>
      <c r="B359" s="9"/>
      <c r="C359" s="46">
        <v>344.82926499032885</v>
      </c>
      <c r="D359" s="18">
        <v>659.46</v>
      </c>
      <c r="E359" s="95">
        <v>0.65</v>
      </c>
      <c r="F359" s="103">
        <f t="shared" si="10"/>
        <v>428.64900000000006</v>
      </c>
      <c r="G359" s="22">
        <f t="shared" si="11"/>
        <v>83.819735009671206</v>
      </c>
    </row>
    <row r="360" spans="1:7" s="96" customFormat="1" x14ac:dyDescent="0.25">
      <c r="A360" s="9">
        <v>531213</v>
      </c>
      <c r="B360" s="9"/>
      <c r="C360" s="47">
        <v>539.08100902643457</v>
      </c>
      <c r="D360" s="18">
        <v>660.25</v>
      </c>
      <c r="E360" s="95">
        <v>0.65</v>
      </c>
      <c r="F360" s="103">
        <f t="shared" si="10"/>
        <v>429.16250000000002</v>
      </c>
      <c r="G360" s="22">
        <f t="shared" si="11"/>
        <v>-109.91850902643455</v>
      </c>
    </row>
    <row r="361" spans="1:7" s="96" customFormat="1" x14ac:dyDescent="0.25">
      <c r="A361" s="9">
        <v>516906</v>
      </c>
      <c r="B361" s="9"/>
      <c r="C361" s="18">
        <v>550.6634226804124</v>
      </c>
      <c r="D361" s="18">
        <v>663.34</v>
      </c>
      <c r="E361" s="95">
        <v>0.65</v>
      </c>
      <c r="F361" s="103">
        <f t="shared" si="10"/>
        <v>431.17100000000005</v>
      </c>
      <c r="G361" s="22">
        <f t="shared" si="11"/>
        <v>-119.49242268041235</v>
      </c>
    </row>
    <row r="362" spans="1:7" s="96" customFormat="1" x14ac:dyDescent="0.25">
      <c r="A362" s="9">
        <v>555524</v>
      </c>
      <c r="B362" s="9"/>
      <c r="C362" s="46">
        <v>517.6201837524178</v>
      </c>
      <c r="D362" s="18">
        <v>663.78</v>
      </c>
      <c r="E362" s="95">
        <v>0.65</v>
      </c>
      <c r="F362" s="103">
        <f t="shared" si="10"/>
        <v>431.45699999999999</v>
      </c>
      <c r="G362" s="22">
        <f t="shared" si="11"/>
        <v>-86.163183752417808</v>
      </c>
    </row>
    <row r="363" spans="1:7" s="96" customFormat="1" x14ac:dyDescent="0.25">
      <c r="A363" s="9">
        <v>860124</v>
      </c>
      <c r="B363" s="9"/>
      <c r="C363" s="18">
        <v>550.86438133874231</v>
      </c>
      <c r="D363" s="18">
        <v>665.57</v>
      </c>
      <c r="E363" s="95">
        <v>0.65</v>
      </c>
      <c r="F363" s="103">
        <f t="shared" si="10"/>
        <v>432.62050000000005</v>
      </c>
      <c r="G363" s="22">
        <f t="shared" si="11"/>
        <v>-118.24388133874226</v>
      </c>
    </row>
    <row r="364" spans="1:7" s="96" customFormat="1" x14ac:dyDescent="0.25">
      <c r="A364" s="9">
        <v>900176</v>
      </c>
      <c r="B364" s="9"/>
      <c r="C364" s="18">
        <v>566.17421052631585</v>
      </c>
      <c r="D364" s="18">
        <v>670.96</v>
      </c>
      <c r="E364" s="95">
        <v>0.65</v>
      </c>
      <c r="F364" s="103">
        <f t="shared" si="10"/>
        <v>436.12400000000002</v>
      </c>
      <c r="G364" s="22">
        <f t="shared" si="11"/>
        <v>-130.05021052631582</v>
      </c>
    </row>
    <row r="365" spans="1:7" s="96" customFormat="1" x14ac:dyDescent="0.25">
      <c r="A365" s="9">
        <v>569607</v>
      </c>
      <c r="B365" s="9"/>
      <c r="C365" s="18">
        <v>549.97103102189783</v>
      </c>
      <c r="D365" s="18">
        <v>671.65</v>
      </c>
      <c r="E365" s="95">
        <v>0.65</v>
      </c>
      <c r="F365" s="103">
        <f t="shared" si="10"/>
        <v>436.57249999999999</v>
      </c>
      <c r="G365" s="22">
        <f t="shared" si="11"/>
        <v>-113.39853102189784</v>
      </c>
    </row>
    <row r="366" spans="1:7" s="96" customFormat="1" x14ac:dyDescent="0.25">
      <c r="A366" s="9">
        <v>219148</v>
      </c>
      <c r="B366" s="9"/>
      <c r="C366" s="47">
        <v>335.01767395626251</v>
      </c>
      <c r="D366" s="18">
        <v>688.18</v>
      </c>
      <c r="E366" s="95">
        <v>0.65</v>
      </c>
      <c r="F366" s="103">
        <f t="shared" si="10"/>
        <v>447.31700000000001</v>
      </c>
      <c r="G366" s="22">
        <f t="shared" si="11"/>
        <v>112.29932604373749</v>
      </c>
    </row>
    <row r="367" spans="1:7" s="96" customFormat="1" x14ac:dyDescent="0.25">
      <c r="A367" s="9">
        <v>953038</v>
      </c>
      <c r="B367" s="9"/>
      <c r="C367" s="18">
        <v>567.30186046511631</v>
      </c>
      <c r="D367" s="18">
        <v>690.13</v>
      </c>
      <c r="E367" s="95">
        <v>0.65</v>
      </c>
      <c r="F367" s="103">
        <f t="shared" si="10"/>
        <v>448.58449999999999</v>
      </c>
      <c r="G367" s="22">
        <f t="shared" si="11"/>
        <v>-118.71736046511631</v>
      </c>
    </row>
    <row r="368" spans="1:7" s="96" customFormat="1" x14ac:dyDescent="0.25">
      <c r="A368" s="51">
        <v>31285</v>
      </c>
      <c r="B368" s="2"/>
      <c r="C368" s="47">
        <v>591.12912791317513</v>
      </c>
      <c r="D368" s="32">
        <v>693.92</v>
      </c>
      <c r="E368" s="95">
        <v>0.65</v>
      </c>
      <c r="F368" s="103">
        <f t="shared" si="10"/>
        <v>451.048</v>
      </c>
      <c r="G368" s="22">
        <f t="shared" si="11"/>
        <v>-140.08112791317512</v>
      </c>
    </row>
    <row r="369" spans="1:7" s="96" customFormat="1" x14ac:dyDescent="0.25">
      <c r="A369" s="9">
        <v>8784</v>
      </c>
      <c r="B369" s="9"/>
      <c r="C369" s="46">
        <v>529.82936014625227</v>
      </c>
      <c r="D369" s="18">
        <v>694.72</v>
      </c>
      <c r="E369" s="95">
        <v>0.65</v>
      </c>
      <c r="F369" s="103">
        <f t="shared" si="10"/>
        <v>451.56800000000004</v>
      </c>
      <c r="G369" s="22">
        <f t="shared" si="11"/>
        <v>-78.26136014625223</v>
      </c>
    </row>
    <row r="370" spans="1:7" s="96" customFormat="1" x14ac:dyDescent="0.25">
      <c r="A370" s="9">
        <v>987235</v>
      </c>
      <c r="B370" s="9"/>
      <c r="C370" s="18">
        <v>589.62390374331551</v>
      </c>
      <c r="D370" s="18">
        <v>700.99</v>
      </c>
      <c r="E370" s="95">
        <v>0.65</v>
      </c>
      <c r="F370" s="103">
        <f t="shared" si="10"/>
        <v>455.64350000000002</v>
      </c>
      <c r="G370" s="22">
        <f t="shared" si="11"/>
        <v>-133.98040374331549</v>
      </c>
    </row>
    <row r="371" spans="1:7" s="96" customFormat="1" x14ac:dyDescent="0.25">
      <c r="A371" s="9">
        <v>962684</v>
      </c>
      <c r="B371" s="9"/>
      <c r="C371" s="47">
        <v>601.57338056680169</v>
      </c>
      <c r="D371" s="18">
        <v>719.09</v>
      </c>
      <c r="E371" s="95">
        <v>0.65</v>
      </c>
      <c r="F371" s="103">
        <f t="shared" si="10"/>
        <v>467.40850000000006</v>
      </c>
      <c r="G371" s="22">
        <f t="shared" si="11"/>
        <v>-134.16488056680163</v>
      </c>
    </row>
    <row r="372" spans="1:7" s="96" customFormat="1" x14ac:dyDescent="0.25">
      <c r="A372" s="9">
        <v>999395</v>
      </c>
      <c r="B372" s="9"/>
      <c r="C372" s="47">
        <v>559.40367391992686</v>
      </c>
      <c r="D372" s="18">
        <v>730.16</v>
      </c>
      <c r="E372" s="95">
        <v>0.65</v>
      </c>
      <c r="F372" s="103">
        <f t="shared" si="10"/>
        <v>474.60399999999998</v>
      </c>
      <c r="G372" s="22">
        <f t="shared" si="11"/>
        <v>-84.799673919926875</v>
      </c>
    </row>
    <row r="373" spans="1:7" s="96" customFormat="1" x14ac:dyDescent="0.25">
      <c r="A373" s="66">
        <v>591775</v>
      </c>
      <c r="B373" s="66"/>
      <c r="C373" s="47">
        <v>504.54922153889851</v>
      </c>
      <c r="D373" s="36">
        <v>734.68</v>
      </c>
      <c r="E373" s="95">
        <v>0.65</v>
      </c>
      <c r="F373" s="103">
        <f t="shared" si="10"/>
        <v>477.54199999999997</v>
      </c>
      <c r="G373" s="22">
        <f t="shared" si="11"/>
        <v>-27.007221538898534</v>
      </c>
    </row>
    <row r="374" spans="1:7" s="96" customFormat="1" x14ac:dyDescent="0.25">
      <c r="A374" s="5">
        <v>850022</v>
      </c>
      <c r="B374" s="5"/>
      <c r="C374" s="47">
        <v>486.62670267489716</v>
      </c>
      <c r="D374" s="36">
        <v>737.68</v>
      </c>
      <c r="E374" s="95">
        <v>0.65</v>
      </c>
      <c r="F374" s="103">
        <f t="shared" si="10"/>
        <v>479.49199999999996</v>
      </c>
      <c r="G374" s="22">
        <f t="shared" si="11"/>
        <v>-7.1347026748971984</v>
      </c>
    </row>
    <row r="375" spans="1:7" s="96" customFormat="1" x14ac:dyDescent="0.25">
      <c r="A375" s="9">
        <v>592255</v>
      </c>
      <c r="B375" s="9"/>
      <c r="C375" s="18">
        <v>626.4219175257731</v>
      </c>
      <c r="D375" s="18">
        <v>738.05</v>
      </c>
      <c r="E375" s="95">
        <v>0.65</v>
      </c>
      <c r="F375" s="103">
        <f t="shared" si="10"/>
        <v>479.73249999999996</v>
      </c>
      <c r="G375" s="22">
        <f t="shared" si="11"/>
        <v>-146.68941752577314</v>
      </c>
    </row>
    <row r="376" spans="1:7" s="96" customFormat="1" x14ac:dyDescent="0.25">
      <c r="A376" s="5">
        <v>860607</v>
      </c>
      <c r="B376" s="5"/>
      <c r="C376" s="47">
        <v>478.55175411522634</v>
      </c>
      <c r="D376" s="36">
        <v>740.49</v>
      </c>
      <c r="E376" s="95">
        <v>0.65</v>
      </c>
      <c r="F376" s="103">
        <f t="shared" si="10"/>
        <v>481.31850000000003</v>
      </c>
      <c r="G376" s="22">
        <f t="shared" si="11"/>
        <v>2.7667458847736839</v>
      </c>
    </row>
    <row r="377" spans="1:7" s="96" customFormat="1" x14ac:dyDescent="0.25">
      <c r="A377" s="9">
        <v>213799</v>
      </c>
      <c r="B377" s="9"/>
      <c r="C377" s="47">
        <v>126.24524116881696</v>
      </c>
      <c r="D377" s="18">
        <v>764.54</v>
      </c>
      <c r="E377" s="95">
        <v>0.65</v>
      </c>
      <c r="F377" s="103">
        <f t="shared" si="10"/>
        <v>496.95099999999996</v>
      </c>
      <c r="G377" s="22">
        <f t="shared" si="11"/>
        <v>370.705758831183</v>
      </c>
    </row>
    <row r="378" spans="1:7" s="96" customFormat="1" x14ac:dyDescent="0.25">
      <c r="A378" s="51">
        <v>606797</v>
      </c>
      <c r="B378" s="2"/>
      <c r="C378" s="47">
        <v>650.1726258205689</v>
      </c>
      <c r="D378" s="32">
        <v>772.79</v>
      </c>
      <c r="E378" s="95">
        <v>0.65</v>
      </c>
      <c r="F378" s="103">
        <f t="shared" si="10"/>
        <v>502.31349999999998</v>
      </c>
      <c r="G378" s="22">
        <f t="shared" si="11"/>
        <v>-147.85912582056892</v>
      </c>
    </row>
    <row r="379" spans="1:7" s="96" customFormat="1" x14ac:dyDescent="0.25">
      <c r="A379" s="9">
        <v>853867</v>
      </c>
      <c r="B379" s="9"/>
      <c r="C379" s="18">
        <v>573.87028292181071</v>
      </c>
      <c r="D379" s="18">
        <v>774.1</v>
      </c>
      <c r="E379" s="95">
        <v>0.65</v>
      </c>
      <c r="F379" s="103">
        <f t="shared" si="10"/>
        <v>503.16500000000002</v>
      </c>
      <c r="G379" s="22">
        <f t="shared" si="11"/>
        <v>-70.705282921810692</v>
      </c>
    </row>
    <row r="380" spans="1:7" s="96" customFormat="1" x14ac:dyDescent="0.25">
      <c r="A380" s="5">
        <v>945002</v>
      </c>
      <c r="B380" s="5"/>
      <c r="C380" s="47">
        <v>596.75928571428574</v>
      </c>
      <c r="D380" s="35">
        <v>778.6</v>
      </c>
      <c r="E380" s="95">
        <v>0.65</v>
      </c>
      <c r="F380" s="103">
        <f t="shared" si="10"/>
        <v>506.09000000000003</v>
      </c>
      <c r="G380" s="22">
        <f t="shared" si="11"/>
        <v>-90.669285714285706</v>
      </c>
    </row>
    <row r="381" spans="1:7" s="96" customFormat="1" x14ac:dyDescent="0.25">
      <c r="A381" s="5">
        <v>37637</v>
      </c>
      <c r="B381" s="5"/>
      <c r="C381" s="47">
        <v>607.18150519031144</v>
      </c>
      <c r="D381" s="36">
        <v>779.6</v>
      </c>
      <c r="E381" s="95">
        <v>0.65</v>
      </c>
      <c r="F381" s="103">
        <f t="shared" si="10"/>
        <v>506.74</v>
      </c>
      <c r="G381" s="22">
        <f t="shared" si="11"/>
        <v>-100.44150519031143</v>
      </c>
    </row>
    <row r="382" spans="1:7" s="96" customFormat="1" x14ac:dyDescent="0.25">
      <c r="A382" s="51">
        <v>854386</v>
      </c>
      <c r="B382" s="2"/>
      <c r="C382" s="47">
        <v>651.19485433480077</v>
      </c>
      <c r="D382" s="32">
        <v>780.59</v>
      </c>
      <c r="E382" s="95">
        <v>0.65</v>
      </c>
      <c r="F382" s="103">
        <f t="shared" si="10"/>
        <v>507.38350000000003</v>
      </c>
      <c r="G382" s="22">
        <f t="shared" si="11"/>
        <v>-143.81135433480074</v>
      </c>
    </row>
    <row r="383" spans="1:7" s="96" customFormat="1" x14ac:dyDescent="0.25">
      <c r="A383" s="9">
        <v>954760</v>
      </c>
      <c r="B383" s="9"/>
      <c r="C383" s="47">
        <v>650.60859758681045</v>
      </c>
      <c r="D383" s="18">
        <v>784.34</v>
      </c>
      <c r="E383" s="95">
        <v>0.65</v>
      </c>
      <c r="F383" s="103">
        <f t="shared" si="10"/>
        <v>509.82100000000003</v>
      </c>
      <c r="G383" s="22">
        <f t="shared" si="11"/>
        <v>-140.78759758681042</v>
      </c>
    </row>
    <row r="384" spans="1:7" s="96" customFormat="1" x14ac:dyDescent="0.25">
      <c r="A384" s="5">
        <v>6687</v>
      </c>
      <c r="B384" s="5"/>
      <c r="C384" s="47">
        <v>674.8418618233618</v>
      </c>
      <c r="D384" s="36">
        <v>792.89</v>
      </c>
      <c r="E384" s="95">
        <v>0.65</v>
      </c>
      <c r="F384" s="103">
        <f t="shared" si="10"/>
        <v>515.37850000000003</v>
      </c>
      <c r="G384" s="22">
        <f t="shared" si="11"/>
        <v>-159.46336182336177</v>
      </c>
    </row>
    <row r="385" spans="1:7" s="96" customFormat="1" x14ac:dyDescent="0.25">
      <c r="A385" s="5">
        <v>951337</v>
      </c>
      <c r="B385" s="5"/>
      <c r="C385" s="47">
        <v>333.16462704199137</v>
      </c>
      <c r="D385" s="36">
        <v>794.16</v>
      </c>
      <c r="E385" s="95">
        <v>0.65</v>
      </c>
      <c r="F385" s="103">
        <f t="shared" si="10"/>
        <v>516.20399999999995</v>
      </c>
      <c r="G385" s="22">
        <f t="shared" si="11"/>
        <v>183.03937295800858</v>
      </c>
    </row>
    <row r="386" spans="1:7" s="96" customFormat="1" x14ac:dyDescent="0.25">
      <c r="A386" s="9">
        <v>834441</v>
      </c>
      <c r="B386" s="9"/>
      <c r="C386" s="18">
        <v>601.13490721649487</v>
      </c>
      <c r="D386" s="18">
        <v>807.15</v>
      </c>
      <c r="E386" s="95">
        <v>0.65</v>
      </c>
      <c r="F386" s="103">
        <f t="shared" si="10"/>
        <v>524.64750000000004</v>
      </c>
      <c r="G386" s="22">
        <f t="shared" si="11"/>
        <v>-76.48740721649483</v>
      </c>
    </row>
    <row r="387" spans="1:7" s="96" customFormat="1" x14ac:dyDescent="0.25">
      <c r="A387" s="9">
        <v>570853</v>
      </c>
      <c r="B387" s="9"/>
      <c r="C387" s="47">
        <v>701.02746527777776</v>
      </c>
      <c r="D387" s="18">
        <v>828.33</v>
      </c>
      <c r="E387" s="95">
        <v>0.65</v>
      </c>
      <c r="F387" s="103">
        <f t="shared" ref="F387:F450" si="12">+D387*E387</f>
        <v>538.41450000000009</v>
      </c>
      <c r="G387" s="22">
        <f t="shared" ref="G387:G450" si="13">+F387-C387</f>
        <v>-162.61296527777768</v>
      </c>
    </row>
    <row r="388" spans="1:7" s="96" customFormat="1" x14ac:dyDescent="0.25">
      <c r="A388" s="9">
        <v>945190</v>
      </c>
      <c r="B388" s="9"/>
      <c r="C388" s="18">
        <v>735.04</v>
      </c>
      <c r="D388" s="18">
        <v>837.3</v>
      </c>
      <c r="E388" s="95">
        <v>0.65</v>
      </c>
      <c r="F388" s="103">
        <f t="shared" si="12"/>
        <v>544.245</v>
      </c>
      <c r="G388" s="22">
        <f t="shared" si="13"/>
        <v>-190.79499999999996</v>
      </c>
    </row>
    <row r="389" spans="1:7" s="96" customFormat="1" x14ac:dyDescent="0.25">
      <c r="A389" s="9">
        <v>838621</v>
      </c>
      <c r="B389" s="9"/>
      <c r="C389" s="18">
        <v>710.26189320388346</v>
      </c>
      <c r="D389" s="18">
        <v>838.37</v>
      </c>
      <c r="E389" s="95">
        <v>0.65</v>
      </c>
      <c r="F389" s="103">
        <f t="shared" si="12"/>
        <v>544.94050000000004</v>
      </c>
      <c r="G389" s="22">
        <f t="shared" si="13"/>
        <v>-165.32139320388342</v>
      </c>
    </row>
    <row r="390" spans="1:7" s="96" customFormat="1" x14ac:dyDescent="0.25">
      <c r="A390" s="66">
        <v>39204</v>
      </c>
      <c r="B390" s="66"/>
      <c r="C390" s="47">
        <v>525.28221774193548</v>
      </c>
      <c r="D390" s="36">
        <f>539.63 + 306.59</f>
        <v>846.22</v>
      </c>
      <c r="E390" s="95">
        <v>0.65</v>
      </c>
      <c r="F390" s="103">
        <f t="shared" si="12"/>
        <v>550.04300000000001</v>
      </c>
      <c r="G390" s="22">
        <f t="shared" si="13"/>
        <v>24.760782258064523</v>
      </c>
    </row>
    <row r="391" spans="1:7" s="96" customFormat="1" x14ac:dyDescent="0.25">
      <c r="A391" s="9">
        <v>117092</v>
      </c>
      <c r="B391" s="9"/>
      <c r="C391" s="47">
        <v>364.86261068665385</v>
      </c>
      <c r="D391" s="18">
        <v>849.6</v>
      </c>
      <c r="E391" s="95">
        <v>0.65</v>
      </c>
      <c r="F391" s="103">
        <f t="shared" si="12"/>
        <v>552.24</v>
      </c>
      <c r="G391" s="22">
        <f t="shared" si="13"/>
        <v>187.37738931334616</v>
      </c>
    </row>
    <row r="392" spans="1:7" s="96" customFormat="1" x14ac:dyDescent="0.25">
      <c r="A392" s="9">
        <v>515495</v>
      </c>
      <c r="B392" s="9"/>
      <c r="C392" s="46">
        <v>630.73596558317399</v>
      </c>
      <c r="D392" s="18">
        <v>853.94</v>
      </c>
      <c r="E392" s="95">
        <v>0.65</v>
      </c>
      <c r="F392" s="103">
        <f t="shared" si="12"/>
        <v>555.06100000000004</v>
      </c>
      <c r="G392" s="22">
        <f t="shared" si="13"/>
        <v>-75.674965583173957</v>
      </c>
    </row>
    <row r="393" spans="1:7" s="96" customFormat="1" x14ac:dyDescent="0.25">
      <c r="A393" s="9">
        <v>103229</v>
      </c>
      <c r="B393" s="9"/>
      <c r="C393" s="18">
        <v>655.36894379844966</v>
      </c>
      <c r="D393" s="18">
        <v>859.53</v>
      </c>
      <c r="E393" s="95">
        <v>0.65</v>
      </c>
      <c r="F393" s="103">
        <f t="shared" si="12"/>
        <v>558.69449999999995</v>
      </c>
      <c r="G393" s="22">
        <f t="shared" si="13"/>
        <v>-96.674443798449715</v>
      </c>
    </row>
    <row r="394" spans="1:7" s="96" customFormat="1" x14ac:dyDescent="0.25">
      <c r="A394" s="9">
        <v>854407</v>
      </c>
      <c r="B394" s="9"/>
      <c r="C394" s="18">
        <v>561.54034907597531</v>
      </c>
      <c r="D394" s="18">
        <v>866.23</v>
      </c>
      <c r="E394" s="95">
        <v>0.65</v>
      </c>
      <c r="F394" s="103">
        <f t="shared" si="12"/>
        <v>563.04950000000008</v>
      </c>
      <c r="G394" s="22">
        <f t="shared" si="13"/>
        <v>1.509150924024766</v>
      </c>
    </row>
    <row r="395" spans="1:7" s="96" customFormat="1" x14ac:dyDescent="0.25">
      <c r="A395" s="5">
        <v>940574</v>
      </c>
      <c r="B395" s="5"/>
      <c r="C395" s="47">
        <v>388.40123456790127</v>
      </c>
      <c r="D395" s="36">
        <v>866.24</v>
      </c>
      <c r="E395" s="95">
        <v>0.65</v>
      </c>
      <c r="F395" s="103">
        <f t="shared" si="12"/>
        <v>563.05600000000004</v>
      </c>
      <c r="G395" s="22">
        <f t="shared" si="13"/>
        <v>174.65476543209877</v>
      </c>
    </row>
    <row r="396" spans="1:7" s="96" customFormat="1" x14ac:dyDescent="0.25">
      <c r="A396" s="9">
        <v>933775</v>
      </c>
      <c r="B396" s="9"/>
      <c r="C396" s="18">
        <v>756.21204123711345</v>
      </c>
      <c r="D396" s="18">
        <v>872.94</v>
      </c>
      <c r="E396" s="95">
        <v>0.65</v>
      </c>
      <c r="F396" s="103">
        <f t="shared" si="12"/>
        <v>567.41100000000006</v>
      </c>
      <c r="G396" s="22">
        <f t="shared" si="13"/>
        <v>-188.8010412371134</v>
      </c>
    </row>
    <row r="397" spans="1:7" s="96" customFormat="1" x14ac:dyDescent="0.25">
      <c r="A397" s="5">
        <v>852884</v>
      </c>
      <c r="B397" s="5"/>
      <c r="C397" s="47">
        <v>656.80707710442141</v>
      </c>
      <c r="D397" s="36">
        <v>877.23</v>
      </c>
      <c r="E397" s="95">
        <v>0.65</v>
      </c>
      <c r="F397" s="103">
        <f t="shared" si="12"/>
        <v>570.19950000000006</v>
      </c>
      <c r="G397" s="22">
        <f t="shared" si="13"/>
        <v>-86.607577104421352</v>
      </c>
    </row>
    <row r="398" spans="1:7" s="96" customFormat="1" x14ac:dyDescent="0.25">
      <c r="A398" s="9">
        <v>870643</v>
      </c>
      <c r="B398" s="9"/>
      <c r="C398" s="18">
        <v>760.84838144329899</v>
      </c>
      <c r="D398" s="18">
        <v>881.13</v>
      </c>
      <c r="E398" s="95">
        <v>0.65</v>
      </c>
      <c r="F398" s="103">
        <f t="shared" si="12"/>
        <v>572.73450000000003</v>
      </c>
      <c r="G398" s="22">
        <f t="shared" si="13"/>
        <v>-188.11388144329896</v>
      </c>
    </row>
    <row r="399" spans="1:7" s="96" customFormat="1" x14ac:dyDescent="0.25">
      <c r="A399" s="9">
        <v>945391</v>
      </c>
      <c r="B399" s="9"/>
      <c r="C399" s="47">
        <v>651.34373214285711</v>
      </c>
      <c r="D399" s="18">
        <v>883.62</v>
      </c>
      <c r="E399" s="95">
        <v>0.65</v>
      </c>
      <c r="F399" s="103">
        <f t="shared" si="12"/>
        <v>574.35300000000007</v>
      </c>
      <c r="G399" s="22">
        <f t="shared" si="13"/>
        <v>-76.990732142857041</v>
      </c>
    </row>
    <row r="400" spans="1:7" s="96" customFormat="1" x14ac:dyDescent="0.25">
      <c r="A400" s="9">
        <v>13510</v>
      </c>
      <c r="B400" s="9"/>
      <c r="C400" s="47">
        <v>698.45376169246765</v>
      </c>
      <c r="D400" s="18">
        <v>887.55</v>
      </c>
      <c r="E400" s="95">
        <v>0.65</v>
      </c>
      <c r="F400" s="103">
        <f t="shared" si="12"/>
        <v>576.90750000000003</v>
      </c>
      <c r="G400" s="22">
        <f t="shared" si="13"/>
        <v>-121.54626169246762</v>
      </c>
    </row>
    <row r="401" spans="1:7" s="96" customFormat="1" x14ac:dyDescent="0.25">
      <c r="A401" s="9">
        <v>217975</v>
      </c>
      <c r="B401" s="9"/>
      <c r="C401" s="47">
        <v>732.63226305609282</v>
      </c>
      <c r="D401" s="18">
        <v>891.89</v>
      </c>
      <c r="E401" s="95">
        <v>0.65</v>
      </c>
      <c r="F401" s="103">
        <f t="shared" si="12"/>
        <v>579.72850000000005</v>
      </c>
      <c r="G401" s="22">
        <f t="shared" si="13"/>
        <v>-152.90376305609277</v>
      </c>
    </row>
    <row r="402" spans="1:7" s="96" customFormat="1" x14ac:dyDescent="0.25">
      <c r="A402" s="9">
        <v>560555</v>
      </c>
      <c r="B402" s="9"/>
      <c r="C402" s="47">
        <v>747.78883720930241</v>
      </c>
      <c r="D402" s="18">
        <v>892.99</v>
      </c>
      <c r="E402" s="95">
        <v>0.65</v>
      </c>
      <c r="F402" s="103">
        <f t="shared" si="12"/>
        <v>580.44349999999997</v>
      </c>
      <c r="G402" s="22">
        <f t="shared" si="13"/>
        <v>-167.34533720930244</v>
      </c>
    </row>
    <row r="403" spans="1:7" s="96" customFormat="1" x14ac:dyDescent="0.25">
      <c r="A403" s="51">
        <v>853391</v>
      </c>
      <c r="B403" s="2"/>
      <c r="C403" s="47">
        <v>702.08169753086418</v>
      </c>
      <c r="D403" s="32">
        <v>894.21</v>
      </c>
      <c r="E403" s="95">
        <v>0.65</v>
      </c>
      <c r="F403" s="103">
        <f t="shared" si="12"/>
        <v>581.23650000000009</v>
      </c>
      <c r="G403" s="22">
        <f t="shared" si="13"/>
        <v>-120.84519753086408</v>
      </c>
    </row>
    <row r="404" spans="1:7" s="96" customFormat="1" x14ac:dyDescent="0.25">
      <c r="A404" s="9">
        <v>88083</v>
      </c>
      <c r="B404" s="9"/>
      <c r="C404" s="47">
        <v>727.42016695451923</v>
      </c>
      <c r="D404" s="18">
        <v>900.88</v>
      </c>
      <c r="E404" s="95">
        <v>0.65</v>
      </c>
      <c r="F404" s="103">
        <f t="shared" si="12"/>
        <v>585.572</v>
      </c>
      <c r="G404" s="22">
        <f t="shared" si="13"/>
        <v>-141.84816695451923</v>
      </c>
    </row>
    <row r="405" spans="1:7" s="96" customFormat="1" x14ac:dyDescent="0.25">
      <c r="A405" s="9">
        <v>126017</v>
      </c>
      <c r="B405" s="9"/>
      <c r="C405" s="46">
        <v>724.37727272727261</v>
      </c>
      <c r="D405" s="18">
        <v>901</v>
      </c>
      <c r="E405" s="95">
        <v>0.65</v>
      </c>
      <c r="F405" s="103">
        <f t="shared" si="12"/>
        <v>585.65</v>
      </c>
      <c r="G405" s="22">
        <f t="shared" si="13"/>
        <v>-138.72727272727263</v>
      </c>
    </row>
    <row r="406" spans="1:7" s="96" customFormat="1" x14ac:dyDescent="0.25">
      <c r="A406" s="9">
        <v>838314</v>
      </c>
      <c r="B406" s="9"/>
      <c r="C406" s="47">
        <v>767.30554269547326</v>
      </c>
      <c r="D406" s="18">
        <v>907.35</v>
      </c>
      <c r="E406" s="95">
        <v>0.65</v>
      </c>
      <c r="F406" s="103">
        <f t="shared" si="12"/>
        <v>589.77750000000003</v>
      </c>
      <c r="G406" s="22">
        <f t="shared" si="13"/>
        <v>-177.52804269547323</v>
      </c>
    </row>
    <row r="407" spans="1:7" s="96" customFormat="1" x14ac:dyDescent="0.25">
      <c r="A407" s="9">
        <v>993442</v>
      </c>
      <c r="B407" s="9"/>
      <c r="C407" s="47">
        <v>765.73349770642199</v>
      </c>
      <c r="D407" s="18">
        <v>911.36</v>
      </c>
      <c r="E407" s="95">
        <v>0.65</v>
      </c>
      <c r="F407" s="103">
        <f t="shared" si="12"/>
        <v>592.38400000000001</v>
      </c>
      <c r="G407" s="22">
        <f t="shared" si="13"/>
        <v>-173.34949770642197</v>
      </c>
    </row>
    <row r="408" spans="1:7" s="96" customFormat="1" x14ac:dyDescent="0.25">
      <c r="A408" s="51">
        <v>962737</v>
      </c>
      <c r="B408" s="2"/>
      <c r="C408" s="47">
        <v>755.38952022545288</v>
      </c>
      <c r="D408" s="32">
        <v>914.42</v>
      </c>
      <c r="E408" s="95">
        <v>0.65</v>
      </c>
      <c r="F408" s="103">
        <f t="shared" si="12"/>
        <v>594.37300000000005</v>
      </c>
      <c r="G408" s="22">
        <f t="shared" si="13"/>
        <v>-161.01652022545284</v>
      </c>
    </row>
    <row r="409" spans="1:7" s="96" customFormat="1" x14ac:dyDescent="0.25">
      <c r="A409" s="66">
        <v>554944</v>
      </c>
      <c r="B409" s="66"/>
      <c r="C409" s="47">
        <v>711.51631999999995</v>
      </c>
      <c r="D409" s="36">
        <v>915.97</v>
      </c>
      <c r="E409" s="95">
        <v>0.65</v>
      </c>
      <c r="F409" s="103">
        <f t="shared" si="12"/>
        <v>595.38049999999998</v>
      </c>
      <c r="G409" s="22">
        <f t="shared" si="13"/>
        <v>-116.13581999999997</v>
      </c>
    </row>
    <row r="410" spans="1:7" s="96" customFormat="1" x14ac:dyDescent="0.25">
      <c r="A410" s="9">
        <v>593527</v>
      </c>
      <c r="B410" s="9"/>
      <c r="C410" s="47">
        <v>792.90692073170726</v>
      </c>
      <c r="D410" s="18">
        <v>927.81</v>
      </c>
      <c r="E410" s="95">
        <v>0.65</v>
      </c>
      <c r="F410" s="103">
        <f t="shared" si="12"/>
        <v>603.07650000000001</v>
      </c>
      <c r="G410" s="22">
        <f t="shared" si="13"/>
        <v>-189.83042073170725</v>
      </c>
    </row>
    <row r="411" spans="1:7" s="96" customFormat="1" x14ac:dyDescent="0.25">
      <c r="A411" s="9">
        <v>560544</v>
      </c>
      <c r="B411" s="9"/>
      <c r="C411" s="47">
        <v>590.73698643410853</v>
      </c>
      <c r="D411" s="18">
        <v>932.71</v>
      </c>
      <c r="E411" s="95">
        <v>0.65</v>
      </c>
      <c r="F411" s="103">
        <f t="shared" si="12"/>
        <v>606.26150000000007</v>
      </c>
      <c r="G411" s="22">
        <f t="shared" si="13"/>
        <v>15.524513565891539</v>
      </c>
    </row>
    <row r="412" spans="1:7" s="96" customFormat="1" x14ac:dyDescent="0.25">
      <c r="A412" s="2">
        <v>8580</v>
      </c>
      <c r="B412" s="2"/>
      <c r="C412" s="47">
        <v>668.43307462686562</v>
      </c>
      <c r="D412" s="32">
        <v>939.94</v>
      </c>
      <c r="E412" s="95">
        <v>0.65</v>
      </c>
      <c r="F412" s="103">
        <f t="shared" si="12"/>
        <v>610.96100000000001</v>
      </c>
      <c r="G412" s="22">
        <f t="shared" si="13"/>
        <v>-57.472074626865606</v>
      </c>
    </row>
    <row r="413" spans="1:7" s="96" customFormat="1" x14ac:dyDescent="0.25">
      <c r="A413" s="9">
        <v>983954</v>
      </c>
      <c r="B413" s="9"/>
      <c r="C413" s="18">
        <v>775.23140721649486</v>
      </c>
      <c r="D413" s="18">
        <v>945.38</v>
      </c>
      <c r="E413" s="95">
        <v>0.65</v>
      </c>
      <c r="F413" s="103">
        <f t="shared" si="12"/>
        <v>614.49700000000007</v>
      </c>
      <c r="G413" s="22">
        <f t="shared" si="13"/>
        <v>-160.73440721649479</v>
      </c>
    </row>
    <row r="414" spans="1:7" s="96" customFormat="1" x14ac:dyDescent="0.25">
      <c r="A414" s="9">
        <v>42050</v>
      </c>
      <c r="B414" s="9"/>
      <c r="C414" s="18">
        <v>684.37509714512294</v>
      </c>
      <c r="D414" s="18">
        <v>948.73</v>
      </c>
      <c r="E414" s="95">
        <v>0.65</v>
      </c>
      <c r="F414" s="103">
        <f t="shared" si="12"/>
        <v>616.67450000000008</v>
      </c>
      <c r="G414" s="22">
        <f t="shared" si="13"/>
        <v>-67.700597145122856</v>
      </c>
    </row>
    <row r="415" spans="1:7" s="96" customFormat="1" x14ac:dyDescent="0.25">
      <c r="A415" s="9">
        <v>16414</v>
      </c>
      <c r="B415" s="9"/>
      <c r="C415" s="18">
        <v>775.07472868217053</v>
      </c>
      <c r="D415" s="18">
        <v>955.2</v>
      </c>
      <c r="E415" s="95">
        <v>0.65</v>
      </c>
      <c r="F415" s="103">
        <f t="shared" si="12"/>
        <v>620.88</v>
      </c>
      <c r="G415" s="22">
        <f t="shared" si="13"/>
        <v>-154.19472868217053</v>
      </c>
    </row>
    <row r="416" spans="1:7" s="96" customFormat="1" x14ac:dyDescent="0.25">
      <c r="A416" s="9">
        <v>992782</v>
      </c>
      <c r="B416" s="9"/>
      <c r="C416" s="47">
        <v>699.22327586206893</v>
      </c>
      <c r="D416" s="18">
        <v>966.5</v>
      </c>
      <c r="E416" s="95">
        <v>0.65</v>
      </c>
      <c r="F416" s="103">
        <f t="shared" si="12"/>
        <v>628.22500000000002</v>
      </c>
      <c r="G416" s="22">
        <f t="shared" si="13"/>
        <v>-70.998275862068908</v>
      </c>
    </row>
    <row r="417" spans="1:7" s="96" customFormat="1" x14ac:dyDescent="0.25">
      <c r="A417" s="9">
        <v>139124</v>
      </c>
      <c r="B417" s="9"/>
      <c r="C417" s="47">
        <v>571.83555555555552</v>
      </c>
      <c r="D417" s="18">
        <v>969.12</v>
      </c>
      <c r="E417" s="95">
        <v>0.65</v>
      </c>
      <c r="F417" s="103">
        <f t="shared" si="12"/>
        <v>629.928</v>
      </c>
      <c r="G417" s="22">
        <f t="shared" si="13"/>
        <v>58.092444444444482</v>
      </c>
    </row>
    <row r="418" spans="1:7" s="96" customFormat="1" x14ac:dyDescent="0.25">
      <c r="A418" s="9">
        <v>215112</v>
      </c>
      <c r="B418" s="9"/>
      <c r="C418" s="47">
        <v>690.17978952772069</v>
      </c>
      <c r="D418" s="18">
        <v>971.67</v>
      </c>
      <c r="E418" s="95">
        <v>0.65</v>
      </c>
      <c r="F418" s="103">
        <f t="shared" si="12"/>
        <v>631.58550000000002</v>
      </c>
      <c r="G418" s="22">
        <f t="shared" si="13"/>
        <v>-58.594289527720662</v>
      </c>
    </row>
    <row r="419" spans="1:7" s="96" customFormat="1" x14ac:dyDescent="0.25">
      <c r="A419" s="9">
        <v>610520</v>
      </c>
      <c r="B419" s="9"/>
      <c r="C419" s="18">
        <v>850.5265503875969</v>
      </c>
      <c r="D419" s="18">
        <v>985.51</v>
      </c>
      <c r="E419" s="95">
        <v>0.65</v>
      </c>
      <c r="F419" s="103">
        <f t="shared" si="12"/>
        <v>640.58150000000001</v>
      </c>
      <c r="G419" s="22">
        <f t="shared" si="13"/>
        <v>-209.94505038759689</v>
      </c>
    </row>
    <row r="420" spans="1:7" s="96" customFormat="1" x14ac:dyDescent="0.25">
      <c r="A420" s="12">
        <v>625540</v>
      </c>
      <c r="B420" s="12"/>
      <c r="C420" s="46">
        <v>800.90040464165463</v>
      </c>
      <c r="D420" s="58">
        <v>989.6</v>
      </c>
      <c r="E420" s="95">
        <v>0.65</v>
      </c>
      <c r="F420" s="103">
        <f t="shared" si="12"/>
        <v>643.24</v>
      </c>
      <c r="G420" s="22">
        <f t="shared" si="13"/>
        <v>-157.66040464165462</v>
      </c>
    </row>
    <row r="421" spans="1:7" s="96" customFormat="1" x14ac:dyDescent="0.25">
      <c r="A421" s="9">
        <v>221455</v>
      </c>
      <c r="B421" s="9"/>
      <c r="C421" s="47">
        <v>484.90318965517241</v>
      </c>
      <c r="D421" s="18">
        <v>992.81</v>
      </c>
      <c r="E421" s="95">
        <v>0.65</v>
      </c>
      <c r="F421" s="103">
        <f t="shared" si="12"/>
        <v>645.32650000000001</v>
      </c>
      <c r="G421" s="22">
        <f t="shared" si="13"/>
        <v>160.4233103448276</v>
      </c>
    </row>
    <row r="422" spans="1:7" s="96" customFormat="1" x14ac:dyDescent="0.25">
      <c r="A422" s="9">
        <v>596363</v>
      </c>
      <c r="B422" s="9"/>
      <c r="C422" s="18">
        <v>650.53578488372091</v>
      </c>
      <c r="D422" s="18">
        <v>1000.31</v>
      </c>
      <c r="E422" s="95">
        <v>0.75</v>
      </c>
      <c r="F422" s="103">
        <f t="shared" si="12"/>
        <v>750.23249999999996</v>
      </c>
      <c r="G422" s="22">
        <f t="shared" si="13"/>
        <v>99.696715116279051</v>
      </c>
    </row>
    <row r="423" spans="1:7" s="96" customFormat="1" x14ac:dyDescent="0.25">
      <c r="A423" s="9">
        <v>57797</v>
      </c>
      <c r="B423" s="9"/>
      <c r="C423" s="18">
        <v>544.16999999999996</v>
      </c>
      <c r="D423" s="18">
        <v>1007.94</v>
      </c>
      <c r="E423" s="95">
        <v>0.75</v>
      </c>
      <c r="F423" s="103">
        <f t="shared" si="12"/>
        <v>755.95500000000004</v>
      </c>
      <c r="G423" s="22">
        <f t="shared" si="13"/>
        <v>211.78500000000008</v>
      </c>
    </row>
    <row r="424" spans="1:7" s="96" customFormat="1" x14ac:dyDescent="0.25">
      <c r="A424" s="9">
        <v>910596</v>
      </c>
      <c r="B424" s="9"/>
      <c r="C424" s="46">
        <v>865.6603703703704</v>
      </c>
      <c r="D424" s="18">
        <v>1008.84</v>
      </c>
      <c r="E424" s="95">
        <v>0.75</v>
      </c>
      <c r="F424" s="103">
        <f t="shared" si="12"/>
        <v>756.63</v>
      </c>
      <c r="G424" s="22">
        <f t="shared" si="13"/>
        <v>-109.03037037037041</v>
      </c>
    </row>
    <row r="425" spans="1:7" s="96" customFormat="1" x14ac:dyDescent="0.25">
      <c r="A425" s="5">
        <v>849571</v>
      </c>
      <c r="B425" s="5"/>
      <c r="C425" s="47">
        <v>878.44674140869722</v>
      </c>
      <c r="D425" s="35">
        <v>1029.52</v>
      </c>
      <c r="E425" s="95">
        <v>0.75</v>
      </c>
      <c r="F425" s="103">
        <f t="shared" si="12"/>
        <v>772.14</v>
      </c>
      <c r="G425" s="22">
        <f t="shared" si="13"/>
        <v>-106.30674140869723</v>
      </c>
    </row>
    <row r="426" spans="1:7" s="96" customFormat="1" x14ac:dyDescent="0.25">
      <c r="A426" s="9">
        <v>91352</v>
      </c>
      <c r="B426" s="9"/>
      <c r="C426" s="47">
        <v>731.25339999999994</v>
      </c>
      <c r="D426" s="18">
        <v>1032.92</v>
      </c>
      <c r="E426" s="95">
        <v>0.75</v>
      </c>
      <c r="F426" s="103">
        <f t="shared" si="12"/>
        <v>774.69</v>
      </c>
      <c r="G426" s="22">
        <f t="shared" si="13"/>
        <v>43.436600000000112</v>
      </c>
    </row>
    <row r="427" spans="1:7" s="96" customFormat="1" x14ac:dyDescent="0.25">
      <c r="A427" s="9">
        <v>205103</v>
      </c>
      <c r="B427" s="9"/>
      <c r="C427" s="46">
        <v>802.19118226600972</v>
      </c>
      <c r="D427" s="18">
        <v>1048.3699999999999</v>
      </c>
      <c r="E427" s="95">
        <v>0.75</v>
      </c>
      <c r="F427" s="103">
        <f t="shared" si="12"/>
        <v>786.27749999999992</v>
      </c>
      <c r="G427" s="22">
        <f t="shared" si="13"/>
        <v>-15.913682266009801</v>
      </c>
    </row>
    <row r="428" spans="1:7" s="96" customFormat="1" x14ac:dyDescent="0.25">
      <c r="A428" s="9">
        <v>159015</v>
      </c>
      <c r="B428" s="9"/>
      <c r="C428" s="18">
        <v>834.70183139534879</v>
      </c>
      <c r="D428" s="18">
        <v>1059.0999999999999</v>
      </c>
      <c r="E428" s="95">
        <v>0.75</v>
      </c>
      <c r="F428" s="103">
        <f t="shared" si="12"/>
        <v>794.32499999999993</v>
      </c>
      <c r="G428" s="22">
        <f t="shared" si="13"/>
        <v>-40.376831395348859</v>
      </c>
    </row>
    <row r="429" spans="1:7" s="96" customFormat="1" x14ac:dyDescent="0.25">
      <c r="A429" s="9">
        <v>214709</v>
      </c>
      <c r="B429" s="9"/>
      <c r="C429" s="46">
        <v>944.33920498084296</v>
      </c>
      <c r="D429" s="18">
        <v>1062.49</v>
      </c>
      <c r="E429" s="95">
        <v>0.75</v>
      </c>
      <c r="F429" s="103">
        <f t="shared" si="12"/>
        <v>796.86750000000006</v>
      </c>
      <c r="G429" s="22">
        <f t="shared" si="13"/>
        <v>-147.4717049808429</v>
      </c>
    </row>
    <row r="430" spans="1:7" s="96" customFormat="1" x14ac:dyDescent="0.25">
      <c r="A430" s="9">
        <v>998067</v>
      </c>
      <c r="B430" s="9"/>
      <c r="C430" s="18">
        <v>910.98426356589152</v>
      </c>
      <c r="D430" s="18">
        <v>1063.19</v>
      </c>
      <c r="E430" s="95">
        <v>0.75</v>
      </c>
      <c r="F430" s="103">
        <f t="shared" si="12"/>
        <v>797.39250000000004</v>
      </c>
      <c r="G430" s="22">
        <f t="shared" si="13"/>
        <v>-113.59176356589148</v>
      </c>
    </row>
    <row r="431" spans="1:7" s="96" customFormat="1" x14ac:dyDescent="0.25">
      <c r="A431" s="5">
        <v>560179</v>
      </c>
      <c r="B431" s="5"/>
      <c r="C431" s="47">
        <v>844.4888492412515</v>
      </c>
      <c r="D431" s="35">
        <v>1065.1099999999999</v>
      </c>
      <c r="E431" s="95">
        <v>0.75</v>
      </c>
      <c r="F431" s="103">
        <f t="shared" si="12"/>
        <v>798.83249999999998</v>
      </c>
      <c r="G431" s="22">
        <f t="shared" si="13"/>
        <v>-45.656349241251519</v>
      </c>
    </row>
    <row r="432" spans="1:7" s="96" customFormat="1" x14ac:dyDescent="0.25">
      <c r="A432" s="9">
        <v>219813</v>
      </c>
      <c r="B432" s="9"/>
      <c r="C432" s="18">
        <v>912.68201550387596</v>
      </c>
      <c r="D432" s="18">
        <v>1078.08</v>
      </c>
      <c r="E432" s="95">
        <v>0.75</v>
      </c>
      <c r="F432" s="103">
        <f t="shared" si="12"/>
        <v>808.56</v>
      </c>
      <c r="G432" s="22">
        <f t="shared" si="13"/>
        <v>-104.12201550387601</v>
      </c>
    </row>
    <row r="433" spans="1:7" s="96" customFormat="1" x14ac:dyDescent="0.25">
      <c r="A433" s="9">
        <v>207621</v>
      </c>
      <c r="B433" s="9"/>
      <c r="C433" s="46">
        <v>549.23</v>
      </c>
      <c r="D433" s="18">
        <v>1079.51</v>
      </c>
      <c r="E433" s="95">
        <v>0.75</v>
      </c>
      <c r="F433" s="103">
        <f t="shared" si="12"/>
        <v>809.63249999999994</v>
      </c>
      <c r="G433" s="22">
        <f t="shared" si="13"/>
        <v>260.40249999999992</v>
      </c>
    </row>
    <row r="434" spans="1:7" s="96" customFormat="1" x14ac:dyDescent="0.25">
      <c r="A434" s="9">
        <v>574324</v>
      </c>
      <c r="B434" s="9"/>
      <c r="C434" s="18">
        <v>909.43865979381451</v>
      </c>
      <c r="D434" s="18">
        <v>1093.79</v>
      </c>
      <c r="E434" s="95">
        <v>0.75</v>
      </c>
      <c r="F434" s="103">
        <f t="shared" si="12"/>
        <v>820.34249999999997</v>
      </c>
      <c r="G434" s="22">
        <f t="shared" si="13"/>
        <v>-89.096159793814536</v>
      </c>
    </row>
    <row r="435" spans="1:7" s="96" customFormat="1" x14ac:dyDescent="0.25">
      <c r="A435" s="9">
        <v>537944</v>
      </c>
      <c r="B435" s="9"/>
      <c r="C435" s="18">
        <v>958.8819587628866</v>
      </c>
      <c r="D435" s="18">
        <v>1113.29</v>
      </c>
      <c r="E435" s="95">
        <v>0.75</v>
      </c>
      <c r="F435" s="103">
        <f t="shared" si="12"/>
        <v>834.96749999999997</v>
      </c>
      <c r="G435" s="22">
        <f t="shared" si="13"/>
        <v>-123.91445876288662</v>
      </c>
    </row>
    <row r="436" spans="1:7" s="96" customFormat="1" x14ac:dyDescent="0.25">
      <c r="A436" s="5">
        <v>515364</v>
      </c>
      <c r="B436" s="5"/>
      <c r="C436" s="47">
        <v>1034.3302155172414</v>
      </c>
      <c r="D436" s="35">
        <v>1152.73</v>
      </c>
      <c r="E436" s="95">
        <v>0.75</v>
      </c>
      <c r="F436" s="103">
        <f t="shared" si="12"/>
        <v>864.54750000000001</v>
      </c>
      <c r="G436" s="22">
        <f t="shared" si="13"/>
        <v>-169.7827155172414</v>
      </c>
    </row>
    <row r="437" spans="1:7" s="96" customFormat="1" x14ac:dyDescent="0.25">
      <c r="A437" s="9">
        <v>203191</v>
      </c>
      <c r="B437" s="9"/>
      <c r="C437" s="18">
        <v>535.6786629148969</v>
      </c>
      <c r="D437" s="18">
        <v>1161.69</v>
      </c>
      <c r="E437" s="95">
        <v>0.75</v>
      </c>
      <c r="F437" s="103">
        <f t="shared" si="12"/>
        <v>871.26750000000004</v>
      </c>
      <c r="G437" s="22">
        <f t="shared" si="13"/>
        <v>335.58883708510314</v>
      </c>
    </row>
    <row r="438" spans="1:7" s="96" customFormat="1" x14ac:dyDescent="0.25">
      <c r="A438" s="9">
        <v>568453</v>
      </c>
      <c r="B438" s="9"/>
      <c r="C438" s="47">
        <v>939.87040871934619</v>
      </c>
      <c r="D438" s="18">
        <v>1164.45</v>
      </c>
      <c r="E438" s="95">
        <v>0.75</v>
      </c>
      <c r="F438" s="103">
        <f t="shared" si="12"/>
        <v>873.33750000000009</v>
      </c>
      <c r="G438" s="22">
        <f t="shared" si="13"/>
        <v>-66.532908719346096</v>
      </c>
    </row>
    <row r="439" spans="1:7" s="96" customFormat="1" x14ac:dyDescent="0.25">
      <c r="A439" s="9">
        <v>61504</v>
      </c>
      <c r="B439" s="9"/>
      <c r="C439" s="18">
        <v>970.81</v>
      </c>
      <c r="D439" s="18">
        <v>1165.99</v>
      </c>
      <c r="E439" s="95">
        <v>0.75</v>
      </c>
      <c r="F439" s="103">
        <f t="shared" si="12"/>
        <v>874.49250000000006</v>
      </c>
      <c r="G439" s="22">
        <f t="shared" si="13"/>
        <v>-96.317499999999882</v>
      </c>
    </row>
    <row r="440" spans="1:7" s="96" customFormat="1" x14ac:dyDescent="0.25">
      <c r="A440" s="9">
        <v>47673</v>
      </c>
      <c r="B440" s="9"/>
      <c r="C440" s="18">
        <v>856.7235889570552</v>
      </c>
      <c r="D440" s="18">
        <v>1175.43</v>
      </c>
      <c r="E440" s="95">
        <v>0.75</v>
      </c>
      <c r="F440" s="103">
        <f t="shared" si="12"/>
        <v>881.57249999999999</v>
      </c>
      <c r="G440" s="22">
        <f t="shared" si="13"/>
        <v>24.848911042944792</v>
      </c>
    </row>
    <row r="441" spans="1:7" s="96" customFormat="1" x14ac:dyDescent="0.25">
      <c r="A441" s="9">
        <v>139191</v>
      </c>
      <c r="B441" s="9"/>
      <c r="C441" s="46">
        <v>1060.0546131528047</v>
      </c>
      <c r="D441" s="18">
        <v>1211.3</v>
      </c>
      <c r="E441" s="95">
        <v>0.75</v>
      </c>
      <c r="F441" s="103">
        <f t="shared" si="12"/>
        <v>908.47499999999991</v>
      </c>
      <c r="G441" s="22">
        <f t="shared" si="13"/>
        <v>-151.57961315280477</v>
      </c>
    </row>
    <row r="442" spans="1:7" s="96" customFormat="1" x14ac:dyDescent="0.25">
      <c r="A442" s="5">
        <v>68699</v>
      </c>
      <c r="B442" s="5"/>
      <c r="C442" s="47">
        <v>697.2212735849057</v>
      </c>
      <c r="D442" s="35">
        <v>1211.33</v>
      </c>
      <c r="E442" s="95">
        <v>0.75</v>
      </c>
      <c r="F442" s="103">
        <f t="shared" si="12"/>
        <v>908.49749999999995</v>
      </c>
      <c r="G442" s="22">
        <f t="shared" si="13"/>
        <v>211.27622641509424</v>
      </c>
    </row>
    <row r="443" spans="1:7" s="96" customFormat="1" x14ac:dyDescent="0.25">
      <c r="A443" s="9">
        <v>961112</v>
      </c>
      <c r="B443" s="9"/>
      <c r="C443" s="18">
        <v>1058.6500000000001</v>
      </c>
      <c r="D443" s="18">
        <v>1216.1099999999999</v>
      </c>
      <c r="E443" s="95">
        <v>0.75</v>
      </c>
      <c r="F443" s="103">
        <f t="shared" si="12"/>
        <v>912.08249999999998</v>
      </c>
      <c r="G443" s="22">
        <f t="shared" si="13"/>
        <v>-146.56750000000011</v>
      </c>
    </row>
    <row r="444" spans="1:7" s="96" customFormat="1" x14ac:dyDescent="0.25">
      <c r="A444" s="51">
        <v>625822</v>
      </c>
      <c r="B444" s="2"/>
      <c r="C444" s="47">
        <v>1094.1392307692308</v>
      </c>
      <c r="D444" s="32">
        <v>1222.73</v>
      </c>
      <c r="E444" s="95">
        <v>0.75</v>
      </c>
      <c r="F444" s="103">
        <f t="shared" si="12"/>
        <v>917.04750000000001</v>
      </c>
      <c r="G444" s="22">
        <f t="shared" si="13"/>
        <v>-177.09173076923082</v>
      </c>
    </row>
    <row r="445" spans="1:7" s="96" customFormat="1" x14ac:dyDescent="0.25">
      <c r="A445" s="5">
        <v>46839</v>
      </c>
      <c r="B445" s="5"/>
      <c r="C445" s="47">
        <v>1016.1400817742141</v>
      </c>
      <c r="D445" s="36">
        <v>1226.8499999999999</v>
      </c>
      <c r="E445" s="95">
        <v>0.75</v>
      </c>
      <c r="F445" s="103">
        <f t="shared" si="12"/>
        <v>920.13749999999993</v>
      </c>
      <c r="G445" s="22">
        <f t="shared" si="13"/>
        <v>-96.00258177421415</v>
      </c>
    </row>
    <row r="446" spans="1:7" s="96" customFormat="1" x14ac:dyDescent="0.25">
      <c r="A446" s="9">
        <v>127518</v>
      </c>
      <c r="B446" s="9"/>
      <c r="C446" s="18">
        <v>896.95430271299381</v>
      </c>
      <c r="D446" s="18">
        <v>1227.31</v>
      </c>
      <c r="E446" s="95">
        <v>0.75</v>
      </c>
      <c r="F446" s="103">
        <f t="shared" si="12"/>
        <v>920.48249999999996</v>
      </c>
      <c r="G446" s="22">
        <f t="shared" si="13"/>
        <v>23.528197287006151</v>
      </c>
    </row>
    <row r="447" spans="1:7" s="96" customFormat="1" x14ac:dyDescent="0.25">
      <c r="A447" s="9">
        <v>592251</v>
      </c>
      <c r="B447" s="9"/>
      <c r="C447" s="47">
        <v>977.78276315789481</v>
      </c>
      <c r="D447" s="18">
        <v>1227.8399999999999</v>
      </c>
      <c r="E447" s="95">
        <v>0.75</v>
      </c>
      <c r="F447" s="103">
        <f t="shared" si="12"/>
        <v>920.87999999999988</v>
      </c>
      <c r="G447" s="22">
        <f t="shared" si="13"/>
        <v>-56.902763157894924</v>
      </c>
    </row>
    <row r="448" spans="1:7" s="96" customFormat="1" x14ac:dyDescent="0.25">
      <c r="A448" s="5">
        <v>528661</v>
      </c>
      <c r="B448" s="5"/>
      <c r="C448" s="47">
        <v>968.89371373307551</v>
      </c>
      <c r="D448" s="36">
        <v>1228.68</v>
      </c>
      <c r="E448" s="95">
        <v>0.75</v>
      </c>
      <c r="F448" s="103">
        <f t="shared" si="12"/>
        <v>921.51</v>
      </c>
      <c r="G448" s="22">
        <f t="shared" si="13"/>
        <v>-47.383713733075524</v>
      </c>
    </row>
    <row r="449" spans="1:7" s="96" customFormat="1" x14ac:dyDescent="0.25">
      <c r="A449" s="9">
        <v>940066</v>
      </c>
      <c r="B449" s="9"/>
      <c r="C449" s="18">
        <v>986.19034656627878</v>
      </c>
      <c r="D449" s="18">
        <v>1229.0999999999999</v>
      </c>
      <c r="E449" s="95">
        <v>0.75</v>
      </c>
      <c r="F449" s="103">
        <f t="shared" si="12"/>
        <v>921.82499999999993</v>
      </c>
      <c r="G449" s="22">
        <f t="shared" si="13"/>
        <v>-64.365346566278845</v>
      </c>
    </row>
    <row r="450" spans="1:7" s="96" customFormat="1" x14ac:dyDescent="0.25">
      <c r="A450" s="9">
        <v>962114</v>
      </c>
      <c r="B450" s="9"/>
      <c r="C450" s="18">
        <v>678.92009146341456</v>
      </c>
      <c r="D450" s="18">
        <v>1240.5</v>
      </c>
      <c r="E450" s="95">
        <v>0.75</v>
      </c>
      <c r="F450" s="103">
        <f t="shared" si="12"/>
        <v>930.375</v>
      </c>
      <c r="G450" s="22">
        <f t="shared" si="13"/>
        <v>251.45490853658544</v>
      </c>
    </row>
    <row r="451" spans="1:7" s="96" customFormat="1" x14ac:dyDescent="0.25">
      <c r="A451" s="5">
        <v>222316</v>
      </c>
      <c r="B451" s="5"/>
      <c r="C451" s="47">
        <v>906.83265473887809</v>
      </c>
      <c r="D451" s="36">
        <v>1241.47</v>
      </c>
      <c r="E451" s="95">
        <v>0.75</v>
      </c>
      <c r="F451" s="103">
        <f t="shared" ref="F451:F514" si="14">+D451*E451</f>
        <v>931.10249999999996</v>
      </c>
      <c r="G451" s="22">
        <f t="shared" ref="G451:G514" si="15">+F451-C451</f>
        <v>24.269845261121873</v>
      </c>
    </row>
    <row r="452" spans="1:7" s="96" customFormat="1" x14ac:dyDescent="0.25">
      <c r="A452" s="5">
        <v>631797</v>
      </c>
      <c r="B452" s="5"/>
      <c r="C452" s="47">
        <v>718.83445070422522</v>
      </c>
      <c r="D452" s="36">
        <v>1246.47</v>
      </c>
      <c r="E452" s="95">
        <v>0.75</v>
      </c>
      <c r="F452" s="103">
        <f t="shared" si="14"/>
        <v>934.85249999999996</v>
      </c>
      <c r="G452" s="22">
        <f t="shared" si="15"/>
        <v>216.01804929577474</v>
      </c>
    </row>
    <row r="453" spans="1:7" s="96" customFormat="1" x14ac:dyDescent="0.25">
      <c r="A453" s="9">
        <v>550199</v>
      </c>
      <c r="B453" s="9"/>
      <c r="C453" s="18">
        <v>1046.224644714038</v>
      </c>
      <c r="D453" s="18">
        <v>1253.27</v>
      </c>
      <c r="E453" s="95">
        <v>0.75</v>
      </c>
      <c r="F453" s="103">
        <f t="shared" si="14"/>
        <v>939.95249999999999</v>
      </c>
      <c r="G453" s="22">
        <f t="shared" si="15"/>
        <v>-106.27214471403806</v>
      </c>
    </row>
    <row r="454" spans="1:7" s="96" customFormat="1" x14ac:dyDescent="0.25">
      <c r="A454" s="9">
        <v>625097</v>
      </c>
      <c r="B454" s="9"/>
      <c r="C454" s="47">
        <v>1066.218903508772</v>
      </c>
      <c r="D454" s="36">
        <v>1262.95</v>
      </c>
      <c r="E454" s="95">
        <v>0.75</v>
      </c>
      <c r="F454" s="103">
        <f t="shared" si="14"/>
        <v>947.21250000000009</v>
      </c>
      <c r="G454" s="22">
        <f t="shared" si="15"/>
        <v>-119.00640350877188</v>
      </c>
    </row>
    <row r="455" spans="1:7" s="96" customFormat="1" x14ac:dyDescent="0.25">
      <c r="A455" s="9">
        <v>516711</v>
      </c>
      <c r="B455" s="9"/>
      <c r="C455" s="18">
        <v>1115.9560262345678</v>
      </c>
      <c r="D455" s="18">
        <v>1288.58</v>
      </c>
      <c r="E455" s="95">
        <v>0.75</v>
      </c>
      <c r="F455" s="103">
        <f t="shared" si="14"/>
        <v>966.43499999999995</v>
      </c>
      <c r="G455" s="22">
        <f t="shared" si="15"/>
        <v>-149.5210262345679</v>
      </c>
    </row>
    <row r="456" spans="1:7" s="96" customFormat="1" x14ac:dyDescent="0.25">
      <c r="A456" s="9">
        <v>943761</v>
      </c>
      <c r="B456" s="9"/>
      <c r="C456" s="18">
        <v>1117.9282412790699</v>
      </c>
      <c r="D456" s="18">
        <v>1315.55</v>
      </c>
      <c r="E456" s="95">
        <v>0.75</v>
      </c>
      <c r="F456" s="103">
        <f t="shared" si="14"/>
        <v>986.66249999999991</v>
      </c>
      <c r="G456" s="22">
        <f t="shared" si="15"/>
        <v>-131.26574127906997</v>
      </c>
    </row>
    <row r="457" spans="1:7" s="96" customFormat="1" x14ac:dyDescent="0.25">
      <c r="A457" s="9">
        <v>997888</v>
      </c>
      <c r="B457" s="9"/>
      <c r="C457" s="47">
        <v>838.49001367484038</v>
      </c>
      <c r="D457" s="18">
        <v>1331.52</v>
      </c>
      <c r="E457" s="95">
        <v>0.75</v>
      </c>
      <c r="F457" s="103">
        <f t="shared" si="14"/>
        <v>998.64</v>
      </c>
      <c r="G457" s="22">
        <f t="shared" si="15"/>
        <v>160.1499863251596</v>
      </c>
    </row>
    <row r="458" spans="1:7" s="96" customFormat="1" x14ac:dyDescent="0.25">
      <c r="A458" s="9">
        <v>116709</v>
      </c>
      <c r="B458" s="9"/>
      <c r="C458" s="18">
        <v>1176.7730232558138</v>
      </c>
      <c r="D458" s="18">
        <v>1375.75</v>
      </c>
      <c r="E458" s="95">
        <v>0.75</v>
      </c>
      <c r="F458" s="103">
        <f t="shared" si="14"/>
        <v>1031.8125</v>
      </c>
      <c r="G458" s="22">
        <f t="shared" si="15"/>
        <v>-144.96052325581377</v>
      </c>
    </row>
    <row r="459" spans="1:7" s="96" customFormat="1" x14ac:dyDescent="0.25">
      <c r="A459" s="9">
        <v>591389</v>
      </c>
      <c r="B459" s="9"/>
      <c r="C459" s="47">
        <v>1099.7317123677324</v>
      </c>
      <c r="D459" s="18">
        <v>1377.49</v>
      </c>
      <c r="E459" s="95">
        <v>0.75</v>
      </c>
      <c r="F459" s="103">
        <f t="shared" si="14"/>
        <v>1033.1175000000001</v>
      </c>
      <c r="G459" s="22">
        <f t="shared" si="15"/>
        <v>-66.614212367732307</v>
      </c>
    </row>
    <row r="460" spans="1:7" s="96" customFormat="1" x14ac:dyDescent="0.25">
      <c r="A460" s="9">
        <v>599401</v>
      </c>
      <c r="B460" s="9"/>
      <c r="C460" s="18">
        <v>1178.2049999999999</v>
      </c>
      <c r="D460" s="18">
        <v>1380.15</v>
      </c>
      <c r="E460" s="95">
        <v>0.75</v>
      </c>
      <c r="F460" s="103">
        <f t="shared" si="14"/>
        <v>1035.1125000000002</v>
      </c>
      <c r="G460" s="22">
        <f t="shared" si="15"/>
        <v>-143.09249999999975</v>
      </c>
    </row>
    <row r="461" spans="1:7" s="96" customFormat="1" x14ac:dyDescent="0.25">
      <c r="A461" s="9">
        <v>604057</v>
      </c>
      <c r="B461" s="9"/>
      <c r="C461" s="18">
        <v>1157.5769536082475</v>
      </c>
      <c r="D461" s="18">
        <v>1408.1</v>
      </c>
      <c r="E461" s="95">
        <v>0.75</v>
      </c>
      <c r="F461" s="103">
        <f t="shared" si="14"/>
        <v>1056.0749999999998</v>
      </c>
      <c r="G461" s="22">
        <f t="shared" si="15"/>
        <v>-101.50195360824773</v>
      </c>
    </row>
    <row r="462" spans="1:7" s="96" customFormat="1" x14ac:dyDescent="0.25">
      <c r="A462" s="9">
        <v>62731</v>
      </c>
      <c r="B462" s="9"/>
      <c r="C462" s="18">
        <v>1222.8840983606558</v>
      </c>
      <c r="D462" s="18">
        <v>1419.23</v>
      </c>
      <c r="E462" s="95">
        <v>0.75</v>
      </c>
      <c r="F462" s="103">
        <f t="shared" si="14"/>
        <v>1064.4225000000001</v>
      </c>
      <c r="G462" s="22">
        <f t="shared" si="15"/>
        <v>-158.46159836065567</v>
      </c>
    </row>
    <row r="463" spans="1:7" s="96" customFormat="1" x14ac:dyDescent="0.25">
      <c r="A463" s="9">
        <v>146617</v>
      </c>
      <c r="B463" s="9"/>
      <c r="C463" s="46">
        <v>1234.240164410058</v>
      </c>
      <c r="D463" s="18">
        <v>1437.77</v>
      </c>
      <c r="E463" s="95">
        <v>0.75</v>
      </c>
      <c r="F463" s="103">
        <f t="shared" si="14"/>
        <v>1078.3274999999999</v>
      </c>
      <c r="G463" s="22">
        <f t="shared" si="15"/>
        <v>-155.91266441005814</v>
      </c>
    </row>
    <row r="464" spans="1:7" s="96" customFormat="1" x14ac:dyDescent="0.25">
      <c r="A464" s="9">
        <v>140504</v>
      </c>
      <c r="B464" s="9"/>
      <c r="C464" s="46">
        <v>976.55829787234052</v>
      </c>
      <c r="D464" s="18">
        <v>1438.9</v>
      </c>
      <c r="E464" s="95">
        <v>0.75</v>
      </c>
      <c r="F464" s="103">
        <f t="shared" si="14"/>
        <v>1079.1750000000002</v>
      </c>
      <c r="G464" s="22">
        <f t="shared" si="15"/>
        <v>102.61670212765966</v>
      </c>
    </row>
    <row r="465" spans="1:7" s="96" customFormat="1" x14ac:dyDescent="0.25">
      <c r="A465" s="9">
        <v>836954</v>
      </c>
      <c r="B465" s="9"/>
      <c r="C465" s="18">
        <v>1186.4521546391752</v>
      </c>
      <c r="D465" s="18">
        <v>1454.86</v>
      </c>
      <c r="E465" s="95">
        <v>0.75</v>
      </c>
      <c r="F465" s="103">
        <f t="shared" si="14"/>
        <v>1091.145</v>
      </c>
      <c r="G465" s="22">
        <f t="shared" si="15"/>
        <v>-95.307154639175224</v>
      </c>
    </row>
    <row r="466" spans="1:7" s="96" customFormat="1" x14ac:dyDescent="0.25">
      <c r="A466" s="9">
        <v>207531</v>
      </c>
      <c r="B466" s="9"/>
      <c r="C466" s="46">
        <v>923.75860735009678</v>
      </c>
      <c r="D466" s="18">
        <v>1456.93</v>
      </c>
      <c r="E466" s="95">
        <v>0.75</v>
      </c>
      <c r="F466" s="103">
        <f t="shared" si="14"/>
        <v>1092.6975</v>
      </c>
      <c r="G466" s="22">
        <f t="shared" si="15"/>
        <v>168.93889264990321</v>
      </c>
    </row>
    <row r="467" spans="1:7" s="96" customFormat="1" x14ac:dyDescent="0.25">
      <c r="A467" s="9">
        <v>853031</v>
      </c>
      <c r="B467" s="9"/>
      <c r="C467" s="46">
        <v>1332.554740484429</v>
      </c>
      <c r="D467" s="18">
        <v>1496.13</v>
      </c>
      <c r="E467" s="95">
        <v>0.75</v>
      </c>
      <c r="F467" s="103">
        <f t="shared" si="14"/>
        <v>1122.0975000000001</v>
      </c>
      <c r="G467" s="22">
        <f t="shared" si="15"/>
        <v>-210.45724048442889</v>
      </c>
    </row>
    <row r="468" spans="1:7" s="96" customFormat="1" x14ac:dyDescent="0.25">
      <c r="A468" s="9">
        <v>622348</v>
      </c>
      <c r="B468" s="9"/>
      <c r="C468" s="47">
        <v>1202.3603333333333</v>
      </c>
      <c r="D468" s="18">
        <v>1511.84</v>
      </c>
      <c r="E468" s="95">
        <v>0.75</v>
      </c>
      <c r="F468" s="103">
        <f t="shared" si="14"/>
        <v>1133.8799999999999</v>
      </c>
      <c r="G468" s="22">
        <f t="shared" si="15"/>
        <v>-68.480333333333419</v>
      </c>
    </row>
    <row r="469" spans="1:7" s="96" customFormat="1" x14ac:dyDescent="0.25">
      <c r="A469" s="6">
        <v>614981</v>
      </c>
      <c r="B469" s="6"/>
      <c r="C469" s="18">
        <v>1273.7838662790698</v>
      </c>
      <c r="D469" s="14">
        <v>1543.16</v>
      </c>
      <c r="E469" s="95">
        <v>0.75</v>
      </c>
      <c r="F469" s="103">
        <f t="shared" si="14"/>
        <v>1157.3700000000001</v>
      </c>
      <c r="G469" s="22">
        <f t="shared" si="15"/>
        <v>-116.41386627906968</v>
      </c>
    </row>
    <row r="470" spans="1:7" s="96" customFormat="1" x14ac:dyDescent="0.25">
      <c r="A470" s="9">
        <v>997372</v>
      </c>
      <c r="B470" s="9"/>
      <c r="C470" s="18">
        <v>1342.8210101010102</v>
      </c>
      <c r="D470" s="18">
        <v>1573.81</v>
      </c>
      <c r="E470" s="95">
        <v>0.75</v>
      </c>
      <c r="F470" s="103">
        <f t="shared" si="14"/>
        <v>1180.3575000000001</v>
      </c>
      <c r="G470" s="22">
        <f t="shared" si="15"/>
        <v>-162.46351010101012</v>
      </c>
    </row>
    <row r="471" spans="1:7" s="96" customFormat="1" x14ac:dyDescent="0.25">
      <c r="A471" s="9">
        <v>954680</v>
      </c>
      <c r="B471" s="9"/>
      <c r="C471" s="47">
        <v>1337.4277072165423</v>
      </c>
      <c r="D471" s="18">
        <v>1589.64</v>
      </c>
      <c r="E471" s="95">
        <v>0.75</v>
      </c>
      <c r="F471" s="103">
        <f t="shared" si="14"/>
        <v>1192.23</v>
      </c>
      <c r="G471" s="22">
        <f t="shared" si="15"/>
        <v>-145.19770721654231</v>
      </c>
    </row>
    <row r="472" spans="1:7" s="96" customFormat="1" x14ac:dyDescent="0.25">
      <c r="A472" s="5">
        <v>626592</v>
      </c>
      <c r="B472" s="5"/>
      <c r="C472" s="47">
        <v>1242.3336842105264</v>
      </c>
      <c r="D472" s="36">
        <v>1601.46</v>
      </c>
      <c r="E472" s="95">
        <v>0.75</v>
      </c>
      <c r="F472" s="103">
        <f t="shared" si="14"/>
        <v>1201.095</v>
      </c>
      <c r="G472" s="22">
        <f t="shared" si="15"/>
        <v>-41.238684210526344</v>
      </c>
    </row>
    <row r="473" spans="1:7" s="96" customFormat="1" x14ac:dyDescent="0.25">
      <c r="A473" s="9">
        <v>11339</v>
      </c>
      <c r="B473" s="9"/>
      <c r="C473" s="47">
        <v>1274.8018296405621</v>
      </c>
      <c r="D473" s="18">
        <v>1603.86</v>
      </c>
      <c r="E473" s="95">
        <v>0.75</v>
      </c>
      <c r="F473" s="103">
        <f t="shared" si="14"/>
        <v>1202.895</v>
      </c>
      <c r="G473" s="22">
        <f t="shared" si="15"/>
        <v>-71.906829640562137</v>
      </c>
    </row>
    <row r="474" spans="1:7" s="96" customFormat="1" x14ac:dyDescent="0.25">
      <c r="A474" s="9">
        <v>594657</v>
      </c>
      <c r="B474" s="9"/>
      <c r="C474" s="18">
        <v>1559.8502691018766</v>
      </c>
      <c r="D474" s="18">
        <v>1615.42</v>
      </c>
      <c r="E474" s="95">
        <v>0.75</v>
      </c>
      <c r="F474" s="103">
        <f t="shared" si="14"/>
        <v>1211.5650000000001</v>
      </c>
      <c r="G474" s="22">
        <f t="shared" si="15"/>
        <v>-348.28526910187657</v>
      </c>
    </row>
    <row r="475" spans="1:7" s="96" customFormat="1" x14ac:dyDescent="0.25">
      <c r="A475" s="9">
        <v>122949</v>
      </c>
      <c r="B475" s="9"/>
      <c r="C475" s="47">
        <v>1389.2247286821705</v>
      </c>
      <c r="D475" s="18">
        <v>1622.12</v>
      </c>
      <c r="E475" s="95">
        <v>0.75</v>
      </c>
      <c r="F475" s="103">
        <f t="shared" si="14"/>
        <v>1216.5899999999999</v>
      </c>
      <c r="G475" s="22">
        <f t="shared" si="15"/>
        <v>-172.63472868217059</v>
      </c>
    </row>
    <row r="476" spans="1:7" s="96" customFormat="1" x14ac:dyDescent="0.25">
      <c r="A476" s="51">
        <v>93011</v>
      </c>
      <c r="B476" s="2"/>
      <c r="C476" s="47">
        <v>1343.9038892197736</v>
      </c>
      <c r="D476" s="32">
        <v>1633.8</v>
      </c>
      <c r="E476" s="95">
        <v>0.75</v>
      </c>
      <c r="F476" s="103">
        <f t="shared" si="14"/>
        <v>1225.3499999999999</v>
      </c>
      <c r="G476" s="22">
        <f t="shared" si="15"/>
        <v>-118.55388921977374</v>
      </c>
    </row>
    <row r="477" spans="1:7" s="96" customFormat="1" x14ac:dyDescent="0.25">
      <c r="A477" s="9">
        <v>612673</v>
      </c>
      <c r="B477" s="9"/>
      <c r="C477" s="18">
        <v>1397.971893939394</v>
      </c>
      <c r="D477" s="18">
        <v>1637.68</v>
      </c>
      <c r="E477" s="95">
        <v>0.75</v>
      </c>
      <c r="F477" s="103">
        <f t="shared" si="14"/>
        <v>1228.26</v>
      </c>
      <c r="G477" s="22">
        <f t="shared" si="15"/>
        <v>-169.71189393939403</v>
      </c>
    </row>
    <row r="478" spans="1:7" s="96" customFormat="1" x14ac:dyDescent="0.25">
      <c r="A478" s="9">
        <v>836381</v>
      </c>
      <c r="B478" s="9"/>
      <c r="C478" s="18">
        <v>1355.7684536082475</v>
      </c>
      <c r="D478" s="18">
        <v>1659.99</v>
      </c>
      <c r="E478" s="95">
        <v>0.75</v>
      </c>
      <c r="F478" s="103">
        <f t="shared" si="14"/>
        <v>1244.9925000000001</v>
      </c>
      <c r="G478" s="22">
        <f t="shared" si="15"/>
        <v>-110.77595360824739</v>
      </c>
    </row>
    <row r="479" spans="1:7" s="96" customFormat="1" x14ac:dyDescent="0.25">
      <c r="A479" s="9">
        <v>861198</v>
      </c>
      <c r="B479" s="9"/>
      <c r="C479" s="18">
        <v>1248.0490720081136</v>
      </c>
      <c r="D479" s="18">
        <v>1663.41</v>
      </c>
      <c r="E479" s="95">
        <v>0.75</v>
      </c>
      <c r="F479" s="103">
        <f t="shared" si="14"/>
        <v>1247.5575000000001</v>
      </c>
      <c r="G479" s="22">
        <f t="shared" si="15"/>
        <v>-0.49157200811350776</v>
      </c>
    </row>
    <row r="480" spans="1:7" s="96" customFormat="1" x14ac:dyDescent="0.25">
      <c r="A480" s="9">
        <v>850035</v>
      </c>
      <c r="B480" s="9"/>
      <c r="C480" s="18">
        <v>1407.03</v>
      </c>
      <c r="D480" s="18">
        <v>1666.7</v>
      </c>
      <c r="E480" s="95">
        <v>0.75</v>
      </c>
      <c r="F480" s="103">
        <f t="shared" si="14"/>
        <v>1250.0250000000001</v>
      </c>
      <c r="G480" s="22">
        <f t="shared" si="15"/>
        <v>-157.00499999999988</v>
      </c>
    </row>
    <row r="481" spans="1:7" s="96" customFormat="1" x14ac:dyDescent="0.25">
      <c r="A481" s="9">
        <v>944899</v>
      </c>
      <c r="B481" s="9"/>
      <c r="C481" s="18">
        <v>1378.8280232558138</v>
      </c>
      <c r="D481" s="18">
        <v>1696.82</v>
      </c>
      <c r="E481" s="95">
        <v>0.75</v>
      </c>
      <c r="F481" s="103">
        <f t="shared" si="14"/>
        <v>1272.615</v>
      </c>
      <c r="G481" s="22">
        <f t="shared" si="15"/>
        <v>-106.21302325581382</v>
      </c>
    </row>
    <row r="482" spans="1:7" s="96" customFormat="1" x14ac:dyDescent="0.25">
      <c r="A482" s="9">
        <v>576029</v>
      </c>
      <c r="B482" s="9"/>
      <c r="C482" s="18">
        <v>1451.88</v>
      </c>
      <c r="D482" s="18">
        <v>1697.49</v>
      </c>
      <c r="E482" s="95">
        <v>0.75</v>
      </c>
      <c r="F482" s="103">
        <f t="shared" si="14"/>
        <v>1273.1175000000001</v>
      </c>
      <c r="G482" s="22">
        <f t="shared" si="15"/>
        <v>-178.76250000000005</v>
      </c>
    </row>
    <row r="483" spans="1:7" s="96" customFormat="1" x14ac:dyDescent="0.25">
      <c r="A483" s="9">
        <v>100583</v>
      </c>
      <c r="B483" s="9"/>
      <c r="C483" s="47">
        <v>1342.9608593941173</v>
      </c>
      <c r="D483" s="18">
        <v>1720.31</v>
      </c>
      <c r="E483" s="95">
        <v>0.75</v>
      </c>
      <c r="F483" s="103">
        <f t="shared" si="14"/>
        <v>1290.2325000000001</v>
      </c>
      <c r="G483" s="22">
        <f t="shared" si="15"/>
        <v>-52.728359394117206</v>
      </c>
    </row>
    <row r="484" spans="1:7" s="96" customFormat="1" x14ac:dyDescent="0.25">
      <c r="A484" s="9">
        <v>149255</v>
      </c>
      <c r="B484" s="9"/>
      <c r="C484" s="18">
        <v>1468.7828488372093</v>
      </c>
      <c r="D484" s="18">
        <v>1727.99</v>
      </c>
      <c r="E484" s="95">
        <v>0.75</v>
      </c>
      <c r="F484" s="103">
        <f t="shared" si="14"/>
        <v>1295.9925000000001</v>
      </c>
      <c r="G484" s="22">
        <f t="shared" si="15"/>
        <v>-172.79034883720919</v>
      </c>
    </row>
    <row r="485" spans="1:7" s="96" customFormat="1" x14ac:dyDescent="0.25">
      <c r="A485" s="9">
        <v>222644</v>
      </c>
      <c r="B485" s="9"/>
      <c r="C485" s="18">
        <v>521.90190844616382</v>
      </c>
      <c r="D485" s="18">
        <v>1731.92</v>
      </c>
      <c r="E485" s="95">
        <v>0.75</v>
      </c>
      <c r="F485" s="103">
        <f t="shared" si="14"/>
        <v>1298.94</v>
      </c>
      <c r="G485" s="22">
        <f t="shared" si="15"/>
        <v>777.03809155383624</v>
      </c>
    </row>
    <row r="486" spans="1:7" s="96" customFormat="1" x14ac:dyDescent="0.25">
      <c r="A486" s="5">
        <v>68889</v>
      </c>
      <c r="B486" s="5"/>
      <c r="C486" s="47">
        <v>168.06890248467539</v>
      </c>
      <c r="D486" s="36">
        <v>1807.6</v>
      </c>
      <c r="E486" s="95">
        <v>0.75</v>
      </c>
      <c r="F486" s="103">
        <f t="shared" si="14"/>
        <v>1355.6999999999998</v>
      </c>
      <c r="G486" s="22">
        <f t="shared" si="15"/>
        <v>1187.6310975153244</v>
      </c>
    </row>
    <row r="487" spans="1:7" s="96" customFormat="1" x14ac:dyDescent="0.25">
      <c r="A487" s="9">
        <v>946246</v>
      </c>
      <c r="B487" s="9"/>
      <c r="C487" s="47">
        <v>1640.6293076923075</v>
      </c>
      <c r="D487" s="18">
        <v>1854.44</v>
      </c>
      <c r="E487" s="95">
        <v>0.75</v>
      </c>
      <c r="F487" s="103">
        <f t="shared" si="14"/>
        <v>1390.83</v>
      </c>
      <c r="G487" s="22">
        <f t="shared" si="15"/>
        <v>-249.79930769230759</v>
      </c>
    </row>
    <row r="488" spans="1:7" s="96" customFormat="1" x14ac:dyDescent="0.25">
      <c r="A488" s="9">
        <v>971941</v>
      </c>
      <c r="B488" s="9"/>
      <c r="C488" s="18">
        <v>1572.3406043956045</v>
      </c>
      <c r="D488" s="18">
        <v>1856.06</v>
      </c>
      <c r="E488" s="95">
        <v>0.75</v>
      </c>
      <c r="F488" s="103">
        <f t="shared" si="14"/>
        <v>1392.0450000000001</v>
      </c>
      <c r="G488" s="22">
        <f t="shared" si="15"/>
        <v>-180.29560439560441</v>
      </c>
    </row>
    <row r="489" spans="1:7" s="96" customFormat="1" x14ac:dyDescent="0.25">
      <c r="A489" s="5">
        <v>29268</v>
      </c>
      <c r="B489" s="5"/>
      <c r="C489" s="47">
        <v>1638.962580834803</v>
      </c>
      <c r="D489" s="35">
        <v>1858.53</v>
      </c>
      <c r="E489" s="95">
        <v>0.75</v>
      </c>
      <c r="F489" s="103">
        <f t="shared" si="14"/>
        <v>1393.8975</v>
      </c>
      <c r="G489" s="22">
        <f t="shared" si="15"/>
        <v>-245.06508083480298</v>
      </c>
    </row>
    <row r="490" spans="1:7" s="96" customFormat="1" x14ac:dyDescent="0.25">
      <c r="A490" s="9">
        <v>5491</v>
      </c>
      <c r="B490" s="9"/>
      <c r="C490" s="46">
        <v>1798.6230791505791</v>
      </c>
      <c r="D490" s="18">
        <v>1897.53</v>
      </c>
      <c r="E490" s="95">
        <v>0.75</v>
      </c>
      <c r="F490" s="103">
        <f t="shared" si="14"/>
        <v>1423.1475</v>
      </c>
      <c r="G490" s="22">
        <f t="shared" si="15"/>
        <v>-375.47557915057905</v>
      </c>
    </row>
    <row r="491" spans="1:7" s="96" customFormat="1" x14ac:dyDescent="0.25">
      <c r="A491" s="9">
        <v>78603</v>
      </c>
      <c r="B491" s="9"/>
      <c r="C491" s="47">
        <v>1505.392926356589</v>
      </c>
      <c r="D491" s="18">
        <v>1906.39</v>
      </c>
      <c r="E491" s="95">
        <v>0.75</v>
      </c>
      <c r="F491" s="103">
        <f t="shared" si="14"/>
        <v>1429.7925</v>
      </c>
      <c r="G491" s="22">
        <f t="shared" si="15"/>
        <v>-75.600426356588969</v>
      </c>
    </row>
    <row r="492" spans="1:7" s="96" customFormat="1" x14ac:dyDescent="0.25">
      <c r="A492" s="9">
        <v>219431</v>
      </c>
      <c r="B492" s="9"/>
      <c r="C492" s="47">
        <v>1655.3619632495163</v>
      </c>
      <c r="D492" s="18">
        <v>1920.24</v>
      </c>
      <c r="E492" s="95">
        <v>0.75</v>
      </c>
      <c r="F492" s="103">
        <f t="shared" si="14"/>
        <v>1440.18</v>
      </c>
      <c r="G492" s="22">
        <f t="shared" si="15"/>
        <v>-215.18196324951623</v>
      </c>
    </row>
    <row r="493" spans="1:7" s="96" customFormat="1" x14ac:dyDescent="0.25">
      <c r="A493" s="9">
        <v>997805</v>
      </c>
      <c r="B493" s="9"/>
      <c r="C493" s="91">
        <v>997.91</v>
      </c>
      <c r="D493" s="18">
        <v>1967.91</v>
      </c>
      <c r="E493" s="95">
        <v>0.75</v>
      </c>
      <c r="F493" s="103">
        <f t="shared" si="14"/>
        <v>1475.9325000000001</v>
      </c>
      <c r="G493" s="22">
        <f t="shared" si="15"/>
        <v>478.02250000000015</v>
      </c>
    </row>
    <row r="494" spans="1:7" s="96" customFormat="1" x14ac:dyDescent="0.25">
      <c r="A494" s="9">
        <v>206086</v>
      </c>
      <c r="B494" s="9"/>
      <c r="C494" s="18">
        <v>1689.4837890313702</v>
      </c>
      <c r="D494" s="18">
        <v>1970.02</v>
      </c>
      <c r="E494" s="95">
        <v>0.75</v>
      </c>
      <c r="F494" s="103">
        <f t="shared" si="14"/>
        <v>1477.5149999999999</v>
      </c>
      <c r="G494" s="22">
        <f t="shared" si="15"/>
        <v>-211.96878903137031</v>
      </c>
    </row>
    <row r="495" spans="1:7" s="96" customFormat="1" x14ac:dyDescent="0.25">
      <c r="A495" s="9">
        <v>957231</v>
      </c>
      <c r="B495" s="9"/>
      <c r="C495" s="18">
        <v>1667.909587525151</v>
      </c>
      <c r="D495" s="18">
        <v>1990</v>
      </c>
      <c r="E495" s="95">
        <v>0.75</v>
      </c>
      <c r="F495" s="103">
        <f t="shared" si="14"/>
        <v>1492.5</v>
      </c>
      <c r="G495" s="22">
        <f t="shared" si="15"/>
        <v>-175.40958752515098</v>
      </c>
    </row>
    <row r="496" spans="1:7" s="96" customFormat="1" x14ac:dyDescent="0.25">
      <c r="A496" s="9">
        <v>634333</v>
      </c>
      <c r="B496" s="9"/>
      <c r="C496" s="47">
        <v>1137.1769565217392</v>
      </c>
      <c r="D496" s="18">
        <v>2034.58</v>
      </c>
      <c r="E496" s="95">
        <v>0.75</v>
      </c>
      <c r="F496" s="103">
        <f t="shared" si="14"/>
        <v>1525.9349999999999</v>
      </c>
      <c r="G496" s="22">
        <f t="shared" si="15"/>
        <v>388.75804347826079</v>
      </c>
    </row>
    <row r="497" spans="1:7" s="96" customFormat="1" x14ac:dyDescent="0.25">
      <c r="A497" s="66">
        <v>945707</v>
      </c>
      <c r="B497" s="66"/>
      <c r="C497" s="47">
        <v>1699.2522866628801</v>
      </c>
      <c r="D497" s="36">
        <v>2047.22</v>
      </c>
      <c r="E497" s="95">
        <v>0.75</v>
      </c>
      <c r="F497" s="103">
        <f t="shared" si="14"/>
        <v>1535.415</v>
      </c>
      <c r="G497" s="22">
        <f t="shared" si="15"/>
        <v>-163.83728666288016</v>
      </c>
    </row>
    <row r="498" spans="1:7" s="96" customFormat="1" x14ac:dyDescent="0.25">
      <c r="A498" s="9">
        <v>104026</v>
      </c>
      <c r="B498" s="9"/>
      <c r="C498" s="47">
        <v>1748.0336941293324</v>
      </c>
      <c r="D498" s="18">
        <v>2082.2600000000002</v>
      </c>
      <c r="E498" s="95">
        <v>0.75</v>
      </c>
      <c r="F498" s="103">
        <f t="shared" si="14"/>
        <v>1561.6950000000002</v>
      </c>
      <c r="G498" s="22">
        <f t="shared" si="15"/>
        <v>-186.33869412933223</v>
      </c>
    </row>
    <row r="499" spans="1:7" s="96" customFormat="1" x14ac:dyDescent="0.25">
      <c r="A499" s="9">
        <v>527332</v>
      </c>
      <c r="B499" s="9"/>
      <c r="C499" s="46">
        <v>1858.4873395721925</v>
      </c>
      <c r="D499" s="18">
        <v>2115.16</v>
      </c>
      <c r="E499" s="95">
        <v>0.75</v>
      </c>
      <c r="F499" s="103">
        <f t="shared" si="14"/>
        <v>1586.37</v>
      </c>
      <c r="G499" s="22">
        <f t="shared" si="15"/>
        <v>-272.11733957219258</v>
      </c>
    </row>
    <row r="500" spans="1:7" s="96" customFormat="1" x14ac:dyDescent="0.25">
      <c r="A500" s="9">
        <v>844438</v>
      </c>
      <c r="B500" s="9"/>
      <c r="C500" s="18">
        <v>1528.6634426229509</v>
      </c>
      <c r="D500" s="18">
        <v>2130.4499999999998</v>
      </c>
      <c r="E500" s="95">
        <v>0.75</v>
      </c>
      <c r="F500" s="103">
        <f t="shared" si="14"/>
        <v>1597.8374999999999</v>
      </c>
      <c r="G500" s="22">
        <f t="shared" si="15"/>
        <v>69.174057377048939</v>
      </c>
    </row>
    <row r="501" spans="1:7" s="96" customFormat="1" x14ac:dyDescent="0.25">
      <c r="A501" s="9">
        <v>944696</v>
      </c>
      <c r="B501" s="9"/>
      <c r="C501" s="18">
        <v>1836.9264147286822</v>
      </c>
      <c r="D501" s="18">
        <v>2183.61</v>
      </c>
      <c r="E501" s="95">
        <v>0.75</v>
      </c>
      <c r="F501" s="103">
        <f t="shared" si="14"/>
        <v>1637.7075</v>
      </c>
      <c r="G501" s="22">
        <f t="shared" si="15"/>
        <v>-199.21891472868219</v>
      </c>
    </row>
    <row r="502" spans="1:7" s="96" customFormat="1" x14ac:dyDescent="0.25">
      <c r="A502" s="9">
        <v>55339</v>
      </c>
      <c r="B502" s="9"/>
      <c r="C502" s="18">
        <v>1761.2277049180329</v>
      </c>
      <c r="D502" s="18">
        <v>2186.2399999999998</v>
      </c>
      <c r="E502" s="95">
        <v>0.75</v>
      </c>
      <c r="F502" s="103">
        <f t="shared" si="14"/>
        <v>1639.6799999999998</v>
      </c>
      <c r="G502" s="22">
        <f t="shared" si="15"/>
        <v>-121.54770491803311</v>
      </c>
    </row>
    <row r="503" spans="1:7" s="96" customFormat="1" x14ac:dyDescent="0.25">
      <c r="A503" s="5">
        <v>20439</v>
      </c>
      <c r="B503" s="5"/>
      <c r="C503" s="47">
        <v>1219.8788718254664</v>
      </c>
      <c r="D503" s="36">
        <v>2203.96</v>
      </c>
      <c r="E503" s="95">
        <v>0.75</v>
      </c>
      <c r="F503" s="103">
        <f t="shared" si="14"/>
        <v>1652.97</v>
      </c>
      <c r="G503" s="22">
        <f t="shared" si="15"/>
        <v>433.09112817453365</v>
      </c>
    </row>
    <row r="504" spans="1:7" s="96" customFormat="1" x14ac:dyDescent="0.25">
      <c r="A504" s="5">
        <v>944550</v>
      </c>
      <c r="B504" s="5"/>
      <c r="C504" s="47">
        <v>1982.2029106029106</v>
      </c>
      <c r="D504" s="36">
        <v>2301.7600000000002</v>
      </c>
      <c r="E504" s="95">
        <v>0.75</v>
      </c>
      <c r="F504" s="103">
        <f t="shared" si="14"/>
        <v>1726.3200000000002</v>
      </c>
      <c r="G504" s="22">
        <f t="shared" si="15"/>
        <v>-255.88291060291044</v>
      </c>
    </row>
    <row r="505" spans="1:7" s="96" customFormat="1" x14ac:dyDescent="0.25">
      <c r="A505" s="51">
        <v>500519</v>
      </c>
      <c r="B505" s="2"/>
      <c r="C505" s="47">
        <v>1272.8432529411766</v>
      </c>
      <c r="D505" s="32">
        <v>2343.3000000000002</v>
      </c>
      <c r="E505" s="95">
        <v>0.75</v>
      </c>
      <c r="F505" s="103">
        <f t="shared" si="14"/>
        <v>1757.4750000000001</v>
      </c>
      <c r="G505" s="22">
        <f t="shared" si="15"/>
        <v>484.63174705882352</v>
      </c>
    </row>
    <row r="506" spans="1:7" s="96" customFormat="1" x14ac:dyDescent="0.25">
      <c r="A506" s="9">
        <v>92820</v>
      </c>
      <c r="B506" s="9"/>
      <c r="C506" s="18">
        <v>2163.4308924485126</v>
      </c>
      <c r="D506" s="18">
        <v>2540.75</v>
      </c>
      <c r="E506" s="95">
        <v>0.75</v>
      </c>
      <c r="F506" s="103">
        <f t="shared" si="14"/>
        <v>1905.5625</v>
      </c>
      <c r="G506" s="22">
        <f t="shared" si="15"/>
        <v>-257.86839244851262</v>
      </c>
    </row>
    <row r="507" spans="1:7" s="96" customFormat="1" x14ac:dyDescent="0.25">
      <c r="A507" s="9">
        <v>946574</v>
      </c>
      <c r="B507" s="9"/>
      <c r="C507" s="18">
        <v>2173.4124806201553</v>
      </c>
      <c r="D507" s="18">
        <v>2565.2800000000002</v>
      </c>
      <c r="E507" s="95">
        <v>0.75</v>
      </c>
      <c r="F507" s="103">
        <f t="shared" si="14"/>
        <v>1923.96</v>
      </c>
      <c r="G507" s="22">
        <f t="shared" si="15"/>
        <v>-249.45248062015526</v>
      </c>
    </row>
    <row r="508" spans="1:7" s="96" customFormat="1" x14ac:dyDescent="0.25">
      <c r="A508" s="5">
        <v>946132</v>
      </c>
      <c r="B508" s="5"/>
      <c r="C508" s="47">
        <v>2144.1341176470587</v>
      </c>
      <c r="D508" s="35">
        <v>2568.81</v>
      </c>
      <c r="E508" s="95">
        <v>0.75</v>
      </c>
      <c r="F508" s="103">
        <f t="shared" si="14"/>
        <v>1926.6075000000001</v>
      </c>
      <c r="G508" s="22">
        <f t="shared" si="15"/>
        <v>-217.52661764705863</v>
      </c>
    </row>
    <row r="509" spans="1:7" s="96" customFormat="1" x14ac:dyDescent="0.25">
      <c r="A509" s="9">
        <v>623019</v>
      </c>
      <c r="B509" s="9"/>
      <c r="C509" s="18">
        <v>2219.7704060913707</v>
      </c>
      <c r="D509" s="18">
        <v>2575.29</v>
      </c>
      <c r="E509" s="95">
        <v>0.75</v>
      </c>
      <c r="F509" s="103">
        <f t="shared" si="14"/>
        <v>1931.4675</v>
      </c>
      <c r="G509" s="22">
        <f t="shared" si="15"/>
        <v>-288.30290609137069</v>
      </c>
    </row>
    <row r="510" spans="1:7" s="96" customFormat="1" x14ac:dyDescent="0.25">
      <c r="A510" s="9">
        <v>528426</v>
      </c>
      <c r="B510" s="9"/>
      <c r="C510" s="18">
        <v>2180.2462269938651</v>
      </c>
      <c r="D510" s="18">
        <v>2603.16</v>
      </c>
      <c r="E510" s="95">
        <v>0.75</v>
      </c>
      <c r="F510" s="103">
        <f t="shared" si="14"/>
        <v>1952.37</v>
      </c>
      <c r="G510" s="22">
        <f t="shared" si="15"/>
        <v>-227.8762269938652</v>
      </c>
    </row>
    <row r="511" spans="1:7" s="96" customFormat="1" x14ac:dyDescent="0.25">
      <c r="A511" s="9">
        <v>945629</v>
      </c>
      <c r="B511" s="9"/>
      <c r="C511" s="18">
        <v>2250.3326744186043</v>
      </c>
      <c r="D511" s="18">
        <v>2604.25</v>
      </c>
      <c r="E511" s="95">
        <v>0.75</v>
      </c>
      <c r="F511" s="103">
        <f t="shared" si="14"/>
        <v>1953.1875</v>
      </c>
      <c r="G511" s="22">
        <f t="shared" si="15"/>
        <v>-297.14517441860426</v>
      </c>
    </row>
    <row r="512" spans="1:7" s="96" customFormat="1" x14ac:dyDescent="0.25">
      <c r="A512" s="9">
        <v>72507</v>
      </c>
      <c r="B512" s="9"/>
      <c r="C512" s="46">
        <v>2315.6619636015325</v>
      </c>
      <c r="D512" s="18">
        <v>2626.32</v>
      </c>
      <c r="E512" s="95">
        <v>0.75</v>
      </c>
      <c r="F512" s="103">
        <f t="shared" si="14"/>
        <v>1969.7400000000002</v>
      </c>
      <c r="G512" s="22">
        <f t="shared" si="15"/>
        <v>-345.9219636015323</v>
      </c>
    </row>
    <row r="513" spans="1:7" s="96" customFormat="1" x14ac:dyDescent="0.25">
      <c r="A513" s="9">
        <v>53705</v>
      </c>
      <c r="B513" s="9"/>
      <c r="C513" s="47">
        <v>1384.3463755458515</v>
      </c>
      <c r="D513" s="36">
        <v>2648.21</v>
      </c>
      <c r="E513" s="95">
        <v>0.75</v>
      </c>
      <c r="F513" s="103">
        <f t="shared" si="14"/>
        <v>1986.1575</v>
      </c>
      <c r="G513" s="22">
        <f t="shared" si="15"/>
        <v>601.81112445414851</v>
      </c>
    </row>
    <row r="514" spans="1:7" s="96" customFormat="1" x14ac:dyDescent="0.25">
      <c r="A514" s="51">
        <v>501946</v>
      </c>
      <c r="B514" s="2"/>
      <c r="C514" s="47">
        <v>2016.6533333333332</v>
      </c>
      <c r="D514" s="32">
        <v>2670.26</v>
      </c>
      <c r="E514" s="95">
        <v>0.75</v>
      </c>
      <c r="F514" s="103">
        <f t="shared" si="14"/>
        <v>2002.6950000000002</v>
      </c>
      <c r="G514" s="22">
        <f t="shared" si="15"/>
        <v>-13.95833333333303</v>
      </c>
    </row>
    <row r="515" spans="1:7" s="96" customFormat="1" x14ac:dyDescent="0.25">
      <c r="A515" s="9">
        <v>574371</v>
      </c>
      <c r="B515" s="9"/>
      <c r="C515" s="47">
        <v>2083.7197120158885</v>
      </c>
      <c r="D515" s="18">
        <v>2689.8</v>
      </c>
      <c r="E515" s="95">
        <v>0.75</v>
      </c>
      <c r="F515" s="103">
        <f t="shared" ref="F515:F567" si="16">+D515*E515</f>
        <v>2017.3500000000001</v>
      </c>
      <c r="G515" s="22">
        <f t="shared" ref="G515:G569" si="17">+F515-C515</f>
        <v>-66.369712015888354</v>
      </c>
    </row>
    <row r="516" spans="1:7" s="96" customFormat="1" x14ac:dyDescent="0.25">
      <c r="A516" s="9">
        <v>954753</v>
      </c>
      <c r="B516" s="9"/>
      <c r="C516" s="18">
        <v>2331.6212669245647</v>
      </c>
      <c r="D516" s="18">
        <v>2714.66</v>
      </c>
      <c r="E516" s="95">
        <v>0.75</v>
      </c>
      <c r="F516" s="103">
        <f t="shared" si="16"/>
        <v>2035.9949999999999</v>
      </c>
      <c r="G516" s="22">
        <f t="shared" si="17"/>
        <v>-295.62626692456479</v>
      </c>
    </row>
    <row r="517" spans="1:7" s="96" customFormat="1" x14ac:dyDescent="0.25">
      <c r="A517" s="9">
        <v>594649</v>
      </c>
      <c r="B517" s="9"/>
      <c r="C517" s="46">
        <v>2396.1102777777778</v>
      </c>
      <c r="D517" s="18">
        <v>2896.15</v>
      </c>
      <c r="E517" s="95">
        <v>0.75</v>
      </c>
      <c r="F517" s="103">
        <f t="shared" si="16"/>
        <v>2172.1125000000002</v>
      </c>
      <c r="G517" s="22">
        <f t="shared" si="17"/>
        <v>-223.99777777777763</v>
      </c>
    </row>
    <row r="518" spans="1:7" s="96" customFormat="1" x14ac:dyDescent="0.25">
      <c r="A518" s="9">
        <v>210920</v>
      </c>
      <c r="B518" s="9"/>
      <c r="C518" s="47">
        <v>2672.2817021276596</v>
      </c>
      <c r="D518" s="18">
        <v>3064.82</v>
      </c>
      <c r="E518" s="95">
        <v>0.75</v>
      </c>
      <c r="F518" s="103">
        <f t="shared" si="16"/>
        <v>2298.6150000000002</v>
      </c>
      <c r="G518" s="22">
        <f t="shared" si="17"/>
        <v>-373.66670212765939</v>
      </c>
    </row>
    <row r="519" spans="1:7" s="96" customFormat="1" x14ac:dyDescent="0.25">
      <c r="A519" s="9">
        <v>222982</v>
      </c>
      <c r="B519" s="9"/>
      <c r="C519" s="18">
        <v>2535.1740891472864</v>
      </c>
      <c r="D519" s="18">
        <v>3153.89</v>
      </c>
      <c r="E519" s="95">
        <v>0.75</v>
      </c>
      <c r="F519" s="103">
        <f t="shared" si="16"/>
        <v>2365.4175</v>
      </c>
      <c r="G519" s="22">
        <f t="shared" si="17"/>
        <v>-169.75658914728638</v>
      </c>
    </row>
    <row r="520" spans="1:7" s="96" customFormat="1" x14ac:dyDescent="0.25">
      <c r="A520" s="9">
        <v>853901</v>
      </c>
      <c r="B520" s="9"/>
      <c r="C520" s="47">
        <v>2795.37</v>
      </c>
      <c r="D520" s="18">
        <v>3165.04</v>
      </c>
      <c r="E520" s="95">
        <v>0.75</v>
      </c>
      <c r="F520" s="103">
        <f t="shared" si="16"/>
        <v>2373.7799999999997</v>
      </c>
      <c r="G520" s="22">
        <f t="shared" si="17"/>
        <v>-421.59000000000015</v>
      </c>
    </row>
    <row r="521" spans="1:7" s="96" customFormat="1" x14ac:dyDescent="0.25">
      <c r="A521" s="9">
        <v>952787</v>
      </c>
      <c r="B521" s="9"/>
      <c r="C521" s="18">
        <v>2745.6668858800776</v>
      </c>
      <c r="D521" s="18">
        <v>3202.94</v>
      </c>
      <c r="E521" s="95">
        <v>0.75</v>
      </c>
      <c r="F521" s="103">
        <f t="shared" si="16"/>
        <v>2402.2049999999999</v>
      </c>
      <c r="G521" s="22">
        <f t="shared" si="17"/>
        <v>-343.46188588007772</v>
      </c>
    </row>
    <row r="522" spans="1:7" s="96" customFormat="1" x14ac:dyDescent="0.25">
      <c r="A522" s="9">
        <v>308</v>
      </c>
      <c r="B522" s="9"/>
      <c r="C522" s="18">
        <v>2667.8105273833671</v>
      </c>
      <c r="D522" s="18">
        <v>3247.76</v>
      </c>
      <c r="E522" s="95">
        <v>0.75</v>
      </c>
      <c r="F522" s="103">
        <f t="shared" si="16"/>
        <v>2435.8200000000002</v>
      </c>
      <c r="G522" s="22">
        <f t="shared" si="17"/>
        <v>-231.99052738336695</v>
      </c>
    </row>
    <row r="523" spans="1:7" s="96" customFormat="1" x14ac:dyDescent="0.25">
      <c r="A523" s="9">
        <v>207455</v>
      </c>
      <c r="B523" s="9"/>
      <c r="C523" s="18">
        <v>2791.3722284158675</v>
      </c>
      <c r="D523" s="18">
        <v>3248.92</v>
      </c>
      <c r="E523" s="95">
        <v>0.75</v>
      </c>
      <c r="F523" s="103">
        <f t="shared" si="16"/>
        <v>2436.69</v>
      </c>
      <c r="G523" s="22">
        <f t="shared" si="17"/>
        <v>-354.68222841586748</v>
      </c>
    </row>
    <row r="524" spans="1:7" s="96" customFormat="1" x14ac:dyDescent="0.25">
      <c r="A524" s="9">
        <v>845080</v>
      </c>
      <c r="B524" s="9"/>
      <c r="C524" s="18">
        <v>2817.3607684426229</v>
      </c>
      <c r="D524" s="18">
        <v>3275.44</v>
      </c>
      <c r="E524" s="95">
        <v>0.75</v>
      </c>
      <c r="F524" s="103">
        <f t="shared" si="16"/>
        <v>2456.58</v>
      </c>
      <c r="G524" s="22">
        <f t="shared" si="17"/>
        <v>-360.78076844262296</v>
      </c>
    </row>
    <row r="525" spans="1:7" s="96" customFormat="1" x14ac:dyDescent="0.25">
      <c r="A525" s="9">
        <v>220798</v>
      </c>
      <c r="B525" s="9"/>
      <c r="C525" s="47">
        <v>1623.1841714402622</v>
      </c>
      <c r="D525" s="18">
        <v>3280.71</v>
      </c>
      <c r="E525" s="95">
        <v>0.75</v>
      </c>
      <c r="F525" s="103">
        <f t="shared" si="16"/>
        <v>2460.5325000000003</v>
      </c>
      <c r="G525" s="22">
        <f t="shared" si="17"/>
        <v>837.34832855973809</v>
      </c>
    </row>
    <row r="526" spans="1:7" s="96" customFormat="1" x14ac:dyDescent="0.25">
      <c r="A526" s="9">
        <v>537295</v>
      </c>
      <c r="B526" s="9"/>
      <c r="C526" s="46">
        <v>2949.0616827853</v>
      </c>
      <c r="D526" s="18">
        <v>3430.98</v>
      </c>
      <c r="E526" s="95">
        <v>0.75</v>
      </c>
      <c r="F526" s="103">
        <f t="shared" si="16"/>
        <v>2573.2350000000001</v>
      </c>
      <c r="G526" s="22">
        <f t="shared" si="17"/>
        <v>-375.82668278529991</v>
      </c>
    </row>
    <row r="527" spans="1:7" s="96" customFormat="1" x14ac:dyDescent="0.25">
      <c r="A527" s="9">
        <v>219980</v>
      </c>
      <c r="B527" s="9"/>
      <c r="C527" s="47">
        <v>3435.2883027906978</v>
      </c>
      <c r="D527" s="18">
        <v>3646.82</v>
      </c>
      <c r="E527" s="95">
        <v>0.75</v>
      </c>
      <c r="F527" s="103">
        <f t="shared" si="16"/>
        <v>2735.1150000000002</v>
      </c>
      <c r="G527" s="22">
        <f t="shared" si="17"/>
        <v>-700.17330279069756</v>
      </c>
    </row>
    <row r="528" spans="1:7" s="96" customFormat="1" x14ac:dyDescent="0.25">
      <c r="A528" s="9">
        <v>562343</v>
      </c>
      <c r="B528" s="9"/>
      <c r="C528" s="18">
        <v>3082.5256395348838</v>
      </c>
      <c r="D528" s="18">
        <v>3650.14</v>
      </c>
      <c r="E528" s="95">
        <v>0.75</v>
      </c>
      <c r="F528" s="103">
        <f t="shared" si="16"/>
        <v>2737.605</v>
      </c>
      <c r="G528" s="22">
        <f t="shared" si="17"/>
        <v>-344.92063953488378</v>
      </c>
    </row>
    <row r="529" spans="1:7" s="96" customFormat="1" x14ac:dyDescent="0.25">
      <c r="A529" s="51">
        <v>7701</v>
      </c>
      <c r="B529" s="2"/>
      <c r="C529" s="47">
        <v>2895.2848034557237</v>
      </c>
      <c r="D529" s="32">
        <v>3724.25</v>
      </c>
      <c r="E529" s="95">
        <v>0.75</v>
      </c>
      <c r="F529" s="103">
        <f t="shared" si="16"/>
        <v>2793.1875</v>
      </c>
      <c r="G529" s="22">
        <f t="shared" si="17"/>
        <v>-102.0973034557237</v>
      </c>
    </row>
    <row r="530" spans="1:7" s="96" customFormat="1" x14ac:dyDescent="0.25">
      <c r="A530" s="9">
        <v>69546</v>
      </c>
      <c r="B530" s="9"/>
      <c r="C530" s="46">
        <v>3033.8705390352302</v>
      </c>
      <c r="D530" s="18">
        <v>3730.79</v>
      </c>
      <c r="E530" s="95">
        <v>0.75</v>
      </c>
      <c r="F530" s="103">
        <f t="shared" si="16"/>
        <v>2798.0924999999997</v>
      </c>
      <c r="G530" s="22">
        <f t="shared" si="17"/>
        <v>-235.77803903523045</v>
      </c>
    </row>
    <row r="531" spans="1:7" s="96" customFormat="1" x14ac:dyDescent="0.25">
      <c r="A531" s="9">
        <v>223350</v>
      </c>
      <c r="B531" s="9"/>
      <c r="C531" s="18">
        <v>1715.2666627777601</v>
      </c>
      <c r="D531" s="18">
        <v>3742.85</v>
      </c>
      <c r="E531" s="95">
        <v>0.75</v>
      </c>
      <c r="F531" s="103">
        <f t="shared" si="16"/>
        <v>2807.1374999999998</v>
      </c>
      <c r="G531" s="22">
        <f t="shared" si="17"/>
        <v>1091.8708372222397</v>
      </c>
    </row>
    <row r="532" spans="1:7" s="96" customFormat="1" x14ac:dyDescent="0.25">
      <c r="A532" s="9">
        <v>93229</v>
      </c>
      <c r="B532" s="9"/>
      <c r="C532" s="18">
        <v>3668.1426686046511</v>
      </c>
      <c r="D532" s="18">
        <v>4264.22</v>
      </c>
      <c r="E532" s="95">
        <v>0.75</v>
      </c>
      <c r="F532" s="103">
        <f t="shared" si="16"/>
        <v>3198.165</v>
      </c>
      <c r="G532" s="22">
        <f t="shared" si="17"/>
        <v>-469.97766860465117</v>
      </c>
    </row>
    <row r="533" spans="1:7" s="96" customFormat="1" x14ac:dyDescent="0.25">
      <c r="A533" s="5">
        <v>912137</v>
      </c>
      <c r="B533" s="5"/>
      <c r="C533" s="47">
        <v>3348.0641563786003</v>
      </c>
      <c r="D533" s="36">
        <v>4327.6099999999997</v>
      </c>
      <c r="E533" s="95">
        <v>0.75</v>
      </c>
      <c r="F533" s="103">
        <f t="shared" si="16"/>
        <v>3245.7074999999995</v>
      </c>
      <c r="G533" s="22">
        <f t="shared" si="17"/>
        <v>-102.35665637860075</v>
      </c>
    </row>
    <row r="534" spans="1:7" s="96" customFormat="1" x14ac:dyDescent="0.25">
      <c r="A534" s="9">
        <v>615708</v>
      </c>
      <c r="B534" s="9"/>
      <c r="C534" s="46">
        <v>3844.9040807174888</v>
      </c>
      <c r="D534" s="18">
        <v>4381.83</v>
      </c>
      <c r="E534" s="95">
        <v>0.75</v>
      </c>
      <c r="F534" s="103">
        <f t="shared" si="16"/>
        <v>3286.3724999999999</v>
      </c>
      <c r="G534" s="22">
        <f t="shared" si="17"/>
        <v>-558.53158071748885</v>
      </c>
    </row>
    <row r="535" spans="1:7" s="96" customFormat="1" x14ac:dyDescent="0.25">
      <c r="A535" s="9">
        <v>991890</v>
      </c>
      <c r="B535" s="9"/>
      <c r="C535" s="18">
        <v>3780.1525360824744</v>
      </c>
      <c r="D535" s="18">
        <v>4586.45</v>
      </c>
      <c r="E535" s="95">
        <v>0.75</v>
      </c>
      <c r="F535" s="103">
        <f t="shared" si="16"/>
        <v>3439.8374999999996</v>
      </c>
      <c r="G535" s="22">
        <f t="shared" si="17"/>
        <v>-340.31503608247476</v>
      </c>
    </row>
    <row r="536" spans="1:7" s="96" customFormat="1" x14ac:dyDescent="0.25">
      <c r="A536" s="5">
        <v>854002</v>
      </c>
      <c r="B536" s="5"/>
      <c r="C536" s="47">
        <v>4092.9089676149579</v>
      </c>
      <c r="D536" s="36">
        <v>4967.1400000000003</v>
      </c>
      <c r="E536" s="95">
        <v>0.75</v>
      </c>
      <c r="F536" s="103">
        <f t="shared" si="16"/>
        <v>3725.3550000000005</v>
      </c>
      <c r="G536" s="22">
        <f t="shared" si="17"/>
        <v>-367.5539676149574</v>
      </c>
    </row>
    <row r="537" spans="1:7" s="96" customFormat="1" x14ac:dyDescent="0.25">
      <c r="A537" s="5">
        <v>212252</v>
      </c>
      <c r="B537" s="5"/>
      <c r="C537" s="47">
        <v>4054.2906769825913</v>
      </c>
      <c r="D537" s="36">
        <v>5066.07</v>
      </c>
      <c r="E537" s="95">
        <v>0.8</v>
      </c>
      <c r="F537" s="103">
        <f t="shared" si="16"/>
        <v>4052.8559999999998</v>
      </c>
      <c r="G537" s="22">
        <f t="shared" si="17"/>
        <v>-1.4346769825915544</v>
      </c>
    </row>
    <row r="538" spans="1:7" s="96" customFormat="1" x14ac:dyDescent="0.25">
      <c r="A538" s="51">
        <v>973700</v>
      </c>
      <c r="B538" s="2"/>
      <c r="C538" s="47">
        <v>4278.3544444444442</v>
      </c>
      <c r="D538" s="32">
        <v>5092.21</v>
      </c>
      <c r="E538" s="95">
        <v>0.8</v>
      </c>
      <c r="F538" s="103">
        <f t="shared" si="16"/>
        <v>4073.768</v>
      </c>
      <c r="G538" s="22">
        <f t="shared" si="17"/>
        <v>-204.58644444444417</v>
      </c>
    </row>
    <row r="539" spans="1:7" s="96" customFormat="1" x14ac:dyDescent="0.25">
      <c r="A539" s="9">
        <v>224405</v>
      </c>
      <c r="B539" s="9"/>
      <c r="C539" s="18">
        <v>4735.1958321428574</v>
      </c>
      <c r="D539" s="18">
        <v>5558.71</v>
      </c>
      <c r="E539" s="95">
        <v>0.8</v>
      </c>
      <c r="F539" s="103">
        <f t="shared" si="16"/>
        <v>4446.9679999999998</v>
      </c>
      <c r="G539" s="22">
        <f t="shared" si="17"/>
        <v>-288.22783214285755</v>
      </c>
    </row>
    <row r="540" spans="1:7" s="96" customFormat="1" x14ac:dyDescent="0.25">
      <c r="A540" s="51">
        <v>79644</v>
      </c>
      <c r="B540" s="2"/>
      <c r="C540" s="47">
        <v>4898.3790670492717</v>
      </c>
      <c r="D540" s="32">
        <v>5851.38</v>
      </c>
      <c r="E540" s="95">
        <v>0.8</v>
      </c>
      <c r="F540" s="103">
        <f t="shared" si="16"/>
        <v>4681.1040000000003</v>
      </c>
      <c r="G540" s="22">
        <f t="shared" si="17"/>
        <v>-217.27506704927146</v>
      </c>
    </row>
    <row r="541" spans="1:7" s="96" customFormat="1" x14ac:dyDescent="0.25">
      <c r="A541" s="9">
        <v>218940</v>
      </c>
      <c r="B541" s="9"/>
      <c r="C541" s="18">
        <v>5183.3846027131785</v>
      </c>
      <c r="D541" s="18">
        <v>6039.18</v>
      </c>
      <c r="E541" s="95">
        <v>0.8</v>
      </c>
      <c r="F541" s="103">
        <f t="shared" si="16"/>
        <v>4831.3440000000001</v>
      </c>
      <c r="G541" s="22">
        <f t="shared" si="17"/>
        <v>-352.04060271317849</v>
      </c>
    </row>
    <row r="542" spans="1:7" s="96" customFormat="1" x14ac:dyDescent="0.25">
      <c r="A542" s="9">
        <v>63198</v>
      </c>
      <c r="B542" s="9"/>
      <c r="C542" s="18">
        <v>5307.254591836735</v>
      </c>
      <c r="D542" s="18">
        <v>6143.96</v>
      </c>
      <c r="E542" s="95">
        <v>0.8</v>
      </c>
      <c r="F542" s="103">
        <f t="shared" si="16"/>
        <v>4915.1680000000006</v>
      </c>
      <c r="G542" s="22">
        <f t="shared" si="17"/>
        <v>-392.08659183673444</v>
      </c>
    </row>
    <row r="543" spans="1:7" s="96" customFormat="1" x14ac:dyDescent="0.25">
      <c r="A543" s="9">
        <v>120682</v>
      </c>
      <c r="B543" s="9"/>
      <c r="C543" s="18">
        <v>5329.7371317829457</v>
      </c>
      <c r="D543" s="18">
        <v>6158.34</v>
      </c>
      <c r="E543" s="95">
        <v>0.8</v>
      </c>
      <c r="F543" s="103">
        <f t="shared" si="16"/>
        <v>4926.6720000000005</v>
      </c>
      <c r="G543" s="22">
        <f t="shared" si="17"/>
        <v>-403.06513178294517</v>
      </c>
    </row>
    <row r="544" spans="1:7" s="96" customFormat="1" x14ac:dyDescent="0.25">
      <c r="A544" s="9">
        <v>90416</v>
      </c>
      <c r="B544" s="9"/>
      <c r="C544" s="46">
        <v>5568.965454545455</v>
      </c>
      <c r="D544" s="18">
        <v>6296.2</v>
      </c>
      <c r="E544" s="95">
        <v>0.8</v>
      </c>
      <c r="F544" s="103">
        <f t="shared" si="16"/>
        <v>5036.96</v>
      </c>
      <c r="G544" s="22">
        <f t="shared" si="17"/>
        <v>-532.005454545455</v>
      </c>
    </row>
    <row r="545" spans="1:7" s="96" customFormat="1" x14ac:dyDescent="0.25">
      <c r="A545" s="5">
        <v>628176</v>
      </c>
      <c r="B545" s="5"/>
      <c r="C545" s="47">
        <v>5614.7261538461535</v>
      </c>
      <c r="D545" s="36">
        <v>6520.43</v>
      </c>
      <c r="E545" s="95">
        <v>0.8</v>
      </c>
      <c r="F545" s="103">
        <f t="shared" si="16"/>
        <v>5216.344000000001</v>
      </c>
      <c r="G545" s="22">
        <f t="shared" si="17"/>
        <v>-398.38215384615251</v>
      </c>
    </row>
    <row r="546" spans="1:7" s="96" customFormat="1" x14ac:dyDescent="0.25">
      <c r="A546" s="9">
        <v>577570</v>
      </c>
      <c r="B546" s="9"/>
      <c r="C546" s="18">
        <v>4745.9378252427186</v>
      </c>
      <c r="D546" s="18">
        <v>6592.82</v>
      </c>
      <c r="E546" s="95">
        <v>0.8</v>
      </c>
      <c r="F546" s="103">
        <f t="shared" si="16"/>
        <v>5274.2560000000003</v>
      </c>
      <c r="G546" s="22">
        <f t="shared" si="17"/>
        <v>528.31817475728167</v>
      </c>
    </row>
    <row r="547" spans="1:7" s="96" customFormat="1" x14ac:dyDescent="0.25">
      <c r="A547" s="5">
        <v>548374</v>
      </c>
      <c r="B547" s="5"/>
      <c r="C547" s="47">
        <v>3586.4681458333334</v>
      </c>
      <c r="D547" s="36">
        <v>6811.12</v>
      </c>
      <c r="E547" s="95">
        <v>0.8</v>
      </c>
      <c r="F547" s="103">
        <f t="shared" si="16"/>
        <v>5448.8960000000006</v>
      </c>
      <c r="G547" s="22">
        <f t="shared" si="17"/>
        <v>1862.4278541666672</v>
      </c>
    </row>
    <row r="548" spans="1:7" s="96" customFormat="1" x14ac:dyDescent="0.25">
      <c r="A548" s="9">
        <v>24383</v>
      </c>
      <c r="B548" s="9"/>
      <c r="C548" s="18">
        <v>5931.1922394420772</v>
      </c>
      <c r="D548" s="18">
        <v>6895.43</v>
      </c>
      <c r="E548" s="95">
        <v>0.8</v>
      </c>
      <c r="F548" s="103">
        <f t="shared" si="16"/>
        <v>5516.344000000001</v>
      </c>
      <c r="G548" s="22">
        <f t="shared" si="17"/>
        <v>-414.84823944207619</v>
      </c>
    </row>
    <row r="549" spans="1:7" s="96" customFormat="1" x14ac:dyDescent="0.25">
      <c r="A549" s="9">
        <v>38523</v>
      </c>
      <c r="B549" s="9"/>
      <c r="C549" s="18">
        <v>6329.82</v>
      </c>
      <c r="D549" s="18">
        <v>7094.25</v>
      </c>
      <c r="E549" s="95">
        <v>0.8</v>
      </c>
      <c r="F549" s="103">
        <f t="shared" si="16"/>
        <v>5675.4000000000005</v>
      </c>
      <c r="G549" s="22">
        <f t="shared" si="17"/>
        <v>-654.41999999999916</v>
      </c>
    </row>
    <row r="550" spans="1:7" s="96" customFormat="1" x14ac:dyDescent="0.25">
      <c r="A550" s="51">
        <v>973962</v>
      </c>
      <c r="B550" s="2"/>
      <c r="C550" s="47">
        <v>6314.8057952468007</v>
      </c>
      <c r="D550" s="32">
        <v>7137.32</v>
      </c>
      <c r="E550" s="95">
        <v>0.8</v>
      </c>
      <c r="F550" s="103">
        <f t="shared" si="16"/>
        <v>5709.8559999999998</v>
      </c>
      <c r="G550" s="22">
        <f t="shared" si="17"/>
        <v>-604.94979524680093</v>
      </c>
    </row>
    <row r="551" spans="1:7" s="96" customFormat="1" x14ac:dyDescent="0.25">
      <c r="A551" s="9">
        <v>957049</v>
      </c>
      <c r="B551" s="9"/>
      <c r="C551" s="18">
        <v>6357.4947001934243</v>
      </c>
      <c r="D551" s="18">
        <v>7218.49</v>
      </c>
      <c r="E551" s="95">
        <v>0.8</v>
      </c>
      <c r="F551" s="103">
        <f t="shared" si="16"/>
        <v>5774.7920000000004</v>
      </c>
      <c r="G551" s="22">
        <f t="shared" si="17"/>
        <v>-582.70270019342388</v>
      </c>
    </row>
    <row r="552" spans="1:7" s="96" customFormat="1" x14ac:dyDescent="0.25">
      <c r="A552" s="9">
        <v>636237</v>
      </c>
      <c r="B552" s="9"/>
      <c r="C552" s="18">
        <v>7115.702729885058</v>
      </c>
      <c r="D552" s="18">
        <v>8210.39</v>
      </c>
      <c r="E552" s="95">
        <v>0.8</v>
      </c>
      <c r="F552" s="103">
        <f t="shared" si="16"/>
        <v>6568.3119999999999</v>
      </c>
      <c r="G552" s="22">
        <f t="shared" si="17"/>
        <v>-547.39072988505814</v>
      </c>
    </row>
    <row r="553" spans="1:7" s="96" customFormat="1" x14ac:dyDescent="0.25">
      <c r="A553" s="9">
        <v>18890</v>
      </c>
      <c r="B553" s="9"/>
      <c r="C553" s="46">
        <v>7794.0381818181813</v>
      </c>
      <c r="D553" s="18">
        <v>8653.14</v>
      </c>
      <c r="E553" s="95">
        <v>0.8</v>
      </c>
      <c r="F553" s="103">
        <f t="shared" si="16"/>
        <v>6922.5119999999997</v>
      </c>
      <c r="G553" s="22">
        <f t="shared" si="17"/>
        <v>-871.52618181818161</v>
      </c>
    </row>
    <row r="554" spans="1:7" s="96" customFormat="1" x14ac:dyDescent="0.25">
      <c r="A554" s="9">
        <v>561536</v>
      </c>
      <c r="B554" s="9"/>
      <c r="C554" s="18">
        <v>7631.2890143157347</v>
      </c>
      <c r="D554" s="18">
        <v>8743.66</v>
      </c>
      <c r="E554" s="95">
        <v>0.8</v>
      </c>
      <c r="F554" s="103">
        <f t="shared" si="16"/>
        <v>6994.9279999999999</v>
      </c>
      <c r="G554" s="22">
        <f t="shared" si="17"/>
        <v>-636.36101431573479</v>
      </c>
    </row>
    <row r="555" spans="1:7" s="96" customFormat="1" x14ac:dyDescent="0.25">
      <c r="A555" s="9">
        <v>602758</v>
      </c>
      <c r="B555" s="9"/>
      <c r="C555" s="47">
        <v>6999.7340523690773</v>
      </c>
      <c r="D555" s="18">
        <v>8833.18</v>
      </c>
      <c r="E555" s="95">
        <v>0.8</v>
      </c>
      <c r="F555" s="103">
        <f t="shared" si="16"/>
        <v>7066.5440000000008</v>
      </c>
      <c r="G555" s="22">
        <f t="shared" si="17"/>
        <v>66.809947630923489</v>
      </c>
    </row>
    <row r="556" spans="1:7" s="96" customFormat="1" x14ac:dyDescent="0.25">
      <c r="A556" s="9">
        <v>56622</v>
      </c>
      <c r="B556" s="9"/>
      <c r="C556" s="18">
        <v>7674.0688372093027</v>
      </c>
      <c r="D556" s="18">
        <v>9028.7000000000007</v>
      </c>
      <c r="E556" s="95">
        <v>0.8</v>
      </c>
      <c r="F556" s="103">
        <f t="shared" si="16"/>
        <v>7222.9600000000009</v>
      </c>
      <c r="G556" s="22">
        <f t="shared" si="17"/>
        <v>-451.10883720930178</v>
      </c>
    </row>
    <row r="557" spans="1:7" s="96" customFormat="1" x14ac:dyDescent="0.25">
      <c r="A557" s="9">
        <v>4114</v>
      </c>
      <c r="B557" s="9"/>
      <c r="C557" s="18">
        <v>7808.6552982026142</v>
      </c>
      <c r="D557" s="18">
        <v>9195.58</v>
      </c>
      <c r="E557" s="95">
        <v>0.8</v>
      </c>
      <c r="F557" s="103">
        <f t="shared" si="16"/>
        <v>7356.4639999999999</v>
      </c>
      <c r="G557" s="22">
        <f t="shared" si="17"/>
        <v>-452.19129820261423</v>
      </c>
    </row>
    <row r="558" spans="1:7" s="96" customFormat="1" x14ac:dyDescent="0.25">
      <c r="A558" s="5">
        <v>221899</v>
      </c>
      <c r="B558" s="5"/>
      <c r="C558" s="47">
        <v>7648.5942885375489</v>
      </c>
      <c r="D558" s="35">
        <v>9338.7000000000007</v>
      </c>
      <c r="E558" s="95">
        <v>0.8</v>
      </c>
      <c r="F558" s="103">
        <f t="shared" si="16"/>
        <v>7470.9600000000009</v>
      </c>
      <c r="G558" s="22">
        <f t="shared" si="17"/>
        <v>-177.63428853754795</v>
      </c>
    </row>
    <row r="559" spans="1:7" s="96" customFormat="1" x14ac:dyDescent="0.25">
      <c r="A559" s="9">
        <v>81233</v>
      </c>
      <c r="B559" s="9"/>
      <c r="C559" s="18">
        <v>7964.78</v>
      </c>
      <c r="D559" s="18">
        <v>9622.7000000000007</v>
      </c>
      <c r="E559" s="95">
        <v>0.8</v>
      </c>
      <c r="F559" s="103">
        <f t="shared" si="16"/>
        <v>7698.1600000000008</v>
      </c>
      <c r="G559" s="22">
        <f t="shared" si="17"/>
        <v>-266.61999999999898</v>
      </c>
    </row>
    <row r="560" spans="1:7" s="96" customFormat="1" x14ac:dyDescent="0.25">
      <c r="A560" s="9">
        <v>617344</v>
      </c>
      <c r="B560" s="9"/>
      <c r="C560" s="47">
        <v>8804.6698852656991</v>
      </c>
      <c r="D560" s="36">
        <v>9859.4699999999993</v>
      </c>
      <c r="E560" s="95">
        <v>0.8</v>
      </c>
      <c r="F560" s="103">
        <f t="shared" si="16"/>
        <v>7887.576</v>
      </c>
      <c r="G560" s="22">
        <f t="shared" si="17"/>
        <v>-917.0938852656991</v>
      </c>
    </row>
    <row r="561" spans="1:7" s="96" customFormat="1" x14ac:dyDescent="0.25">
      <c r="A561" s="9">
        <v>34506</v>
      </c>
      <c r="B561" s="9"/>
      <c r="C561" s="47">
        <v>6605.7210185185195</v>
      </c>
      <c r="D561" s="18">
        <v>11175.55</v>
      </c>
      <c r="E561" s="95">
        <v>0.9</v>
      </c>
      <c r="F561" s="103">
        <f t="shared" si="16"/>
        <v>10057.994999999999</v>
      </c>
      <c r="G561" s="22">
        <f t="shared" si="17"/>
        <v>3452.2739814814795</v>
      </c>
    </row>
    <row r="562" spans="1:7" s="96" customFormat="1" x14ac:dyDescent="0.25">
      <c r="A562" s="5">
        <v>597841</v>
      </c>
      <c r="B562" s="5"/>
      <c r="C562" s="47">
        <v>10762.08</v>
      </c>
      <c r="D562" s="36">
        <v>11969.02</v>
      </c>
      <c r="E562" s="95">
        <v>0.9</v>
      </c>
      <c r="F562" s="103">
        <f t="shared" si="16"/>
        <v>10772.118</v>
      </c>
      <c r="G562" s="22">
        <f t="shared" si="17"/>
        <v>10.038000000000466</v>
      </c>
    </row>
    <row r="563" spans="1:7" s="96" customFormat="1" x14ac:dyDescent="0.25">
      <c r="A563" s="9">
        <v>591698</v>
      </c>
      <c r="B563" s="9"/>
      <c r="C563" s="47">
        <v>10346.904794745484</v>
      </c>
      <c r="D563" s="18">
        <v>11990.03</v>
      </c>
      <c r="E563" s="95">
        <v>0.9</v>
      </c>
      <c r="F563" s="103">
        <f t="shared" si="16"/>
        <v>10791.027</v>
      </c>
      <c r="G563" s="22">
        <f t="shared" si="17"/>
        <v>444.1222052545163</v>
      </c>
    </row>
    <row r="564" spans="1:7" s="96" customFormat="1" x14ac:dyDescent="0.25">
      <c r="A564" s="51">
        <v>859542</v>
      </c>
      <c r="B564" s="2"/>
      <c r="C564" s="47">
        <v>10999.68971641791</v>
      </c>
      <c r="D564" s="32">
        <v>12413.35</v>
      </c>
      <c r="E564" s="95">
        <v>0.9</v>
      </c>
      <c r="F564" s="103">
        <f t="shared" si="16"/>
        <v>11172.015000000001</v>
      </c>
      <c r="G564" s="22">
        <f t="shared" si="17"/>
        <v>172.32528358209129</v>
      </c>
    </row>
    <row r="565" spans="1:7" s="96" customFormat="1" x14ac:dyDescent="0.25">
      <c r="A565" s="9">
        <v>956736</v>
      </c>
      <c r="B565" s="9"/>
      <c r="C565" s="18">
        <v>14953.350676982593</v>
      </c>
      <c r="D565" s="18">
        <v>16946.04</v>
      </c>
      <c r="E565" s="95">
        <v>0.9</v>
      </c>
      <c r="F565" s="103">
        <f t="shared" si="16"/>
        <v>15251.436000000002</v>
      </c>
      <c r="G565" s="22">
        <f t="shared" si="17"/>
        <v>298.08532301740888</v>
      </c>
    </row>
    <row r="566" spans="1:7" s="96" customFormat="1" x14ac:dyDescent="0.25">
      <c r="A566" s="9">
        <v>619575</v>
      </c>
      <c r="B566" s="9"/>
      <c r="C566" s="18">
        <v>14566.43208249497</v>
      </c>
      <c r="D566" s="18">
        <v>18405.27</v>
      </c>
      <c r="E566" s="95">
        <v>0.9</v>
      </c>
      <c r="F566" s="103">
        <f t="shared" si="16"/>
        <v>16564.743000000002</v>
      </c>
      <c r="G566" s="22">
        <f t="shared" si="17"/>
        <v>1998.3109175050322</v>
      </c>
    </row>
    <row r="567" spans="1:7" s="96" customFormat="1" x14ac:dyDescent="0.25">
      <c r="A567" s="5">
        <v>995890</v>
      </c>
      <c r="B567" s="5"/>
      <c r="C567" s="47">
        <v>17368.071094377508</v>
      </c>
      <c r="D567" s="36">
        <v>19704.009999999998</v>
      </c>
      <c r="E567" s="95">
        <v>0.9</v>
      </c>
      <c r="F567" s="103">
        <f t="shared" si="16"/>
        <v>17733.609</v>
      </c>
      <c r="G567" s="22">
        <f t="shared" si="17"/>
        <v>365.53790562249196</v>
      </c>
    </row>
    <row r="568" spans="1:7" s="96" customFormat="1" x14ac:dyDescent="0.25">
      <c r="A568" s="9">
        <v>549210</v>
      </c>
      <c r="B568" s="9"/>
      <c r="C568" s="18">
        <v>17176.242306013763</v>
      </c>
      <c r="D568" s="18">
        <v>20136.78</v>
      </c>
      <c r="E568" s="95"/>
      <c r="F568" s="97">
        <v>20000</v>
      </c>
      <c r="G568" s="22">
        <f t="shared" si="17"/>
        <v>2823.7576939862374</v>
      </c>
    </row>
    <row r="569" spans="1:7" s="96" customFormat="1" x14ac:dyDescent="0.25">
      <c r="A569" s="9">
        <v>510915</v>
      </c>
      <c r="B569" s="9"/>
      <c r="C569" s="18">
        <v>19654.63</v>
      </c>
      <c r="D569" s="18">
        <v>21842.99</v>
      </c>
      <c r="E569" s="95"/>
      <c r="F569" s="97">
        <v>20000</v>
      </c>
      <c r="G569" s="22">
        <f t="shared" si="17"/>
        <v>345.36999999999898</v>
      </c>
    </row>
    <row r="570" spans="1:7" s="96" customFormat="1" x14ac:dyDescent="0.25">
      <c r="C570" s="94"/>
      <c r="D570" s="94"/>
      <c r="E570" s="95"/>
      <c r="F570" s="97"/>
    </row>
    <row r="571" spans="1:7" s="96" customFormat="1" x14ac:dyDescent="0.25">
      <c r="C571" s="97">
        <f>SUM(C2:C570)</f>
        <v>557294.40852996777</v>
      </c>
      <c r="D571" s="94">
        <f>SUM(D2:D570)</f>
        <v>703313.49</v>
      </c>
      <c r="E571" s="94"/>
      <c r="F571" s="104">
        <f t="shared" ref="F571:G571" si="18">SUM(F2:F570)</f>
        <v>539470.46499999985</v>
      </c>
      <c r="G571" s="94">
        <f t="shared" si="18"/>
        <v>-17823.943529968063</v>
      </c>
    </row>
    <row r="572" spans="1:7" s="96" customFormat="1" x14ac:dyDescent="0.25">
      <c r="C572" s="94"/>
      <c r="D572" s="94"/>
      <c r="E572" s="95"/>
      <c r="F572" s="94"/>
    </row>
    <row r="573" spans="1:7" s="96" customFormat="1" x14ac:dyDescent="0.25">
      <c r="C573" s="94"/>
      <c r="D573" s="94"/>
      <c r="E573" s="95"/>
      <c r="F573" s="94"/>
    </row>
    <row r="574" spans="1:7" s="96" customFormat="1" x14ac:dyDescent="0.25">
      <c r="D574" s="94"/>
      <c r="E574" s="95"/>
      <c r="F574" s="94"/>
    </row>
    <row r="575" spans="1:7" s="96" customFormat="1" x14ac:dyDescent="0.25">
      <c r="D575" s="94"/>
      <c r="E575" s="95"/>
      <c r="F575" s="94"/>
    </row>
    <row r="576" spans="1:7" s="96" customFormat="1" x14ac:dyDescent="0.25">
      <c r="B576" s="98" t="s">
        <v>17</v>
      </c>
      <c r="C576" s="98"/>
      <c r="D576" s="94"/>
      <c r="E576" s="95"/>
      <c r="F576" s="94"/>
    </row>
    <row r="577" spans="2:6" s="96" customFormat="1" x14ac:dyDescent="0.25">
      <c r="B577" s="71" t="s">
        <v>16</v>
      </c>
      <c r="C577" s="9">
        <v>0</v>
      </c>
      <c r="D577" s="94"/>
      <c r="E577" s="95"/>
      <c r="F577" s="94"/>
    </row>
    <row r="578" spans="2:6" s="96" customFormat="1" x14ac:dyDescent="0.25">
      <c r="B578" s="71" t="s">
        <v>15</v>
      </c>
      <c r="C578" s="76">
        <v>0.4</v>
      </c>
      <c r="D578" s="94"/>
      <c r="E578" s="95"/>
      <c r="F578" s="94"/>
    </row>
    <row r="579" spans="2:6" s="96" customFormat="1" x14ac:dyDescent="0.25">
      <c r="B579" s="71" t="s">
        <v>14</v>
      </c>
      <c r="C579" s="76">
        <v>0.65</v>
      </c>
      <c r="D579" s="94"/>
      <c r="E579" s="95"/>
      <c r="F579" s="94"/>
    </row>
    <row r="580" spans="2:6" s="96" customFormat="1" x14ac:dyDescent="0.25">
      <c r="B580" s="70" t="s">
        <v>13</v>
      </c>
      <c r="C580" s="76">
        <v>0.75</v>
      </c>
      <c r="D580" s="94"/>
      <c r="E580" s="95"/>
      <c r="F580" s="94"/>
    </row>
    <row r="581" spans="2:6" s="96" customFormat="1" x14ac:dyDescent="0.25">
      <c r="B581" s="70" t="s">
        <v>12</v>
      </c>
      <c r="C581" s="76">
        <v>0.8</v>
      </c>
      <c r="D581" s="94"/>
      <c r="E581" s="95"/>
      <c r="F581" s="94"/>
    </row>
    <row r="582" spans="2:6" s="96" customFormat="1" x14ac:dyDescent="0.25">
      <c r="B582" s="70" t="s">
        <v>11</v>
      </c>
      <c r="C582" s="76">
        <v>0.9</v>
      </c>
      <c r="D582" s="94"/>
      <c r="E582" s="95"/>
      <c r="F582" s="94"/>
    </row>
    <row r="583" spans="2:6" s="96" customFormat="1" x14ac:dyDescent="0.25">
      <c r="B583" s="70" t="s">
        <v>18</v>
      </c>
      <c r="C583" s="18" t="s">
        <v>19</v>
      </c>
      <c r="D583" s="94"/>
      <c r="E583" s="95"/>
      <c r="F583" s="94"/>
    </row>
    <row r="584" spans="2:6" s="96" customFormat="1" x14ac:dyDescent="0.25">
      <c r="C584" s="94"/>
      <c r="D584" s="94"/>
      <c r="E584" s="95"/>
      <c r="F584" s="94"/>
    </row>
    <row r="585" spans="2:6" s="96" customFormat="1" x14ac:dyDescent="0.25">
      <c r="C585" s="94"/>
      <c r="D585" s="94"/>
      <c r="E585" s="95"/>
      <c r="F585" s="94"/>
    </row>
    <row r="586" spans="2:6" s="96" customFormat="1" x14ac:dyDescent="0.25">
      <c r="C586" s="94"/>
      <c r="D586" s="94"/>
      <c r="E586" s="95"/>
      <c r="F586" s="94"/>
    </row>
    <row r="587" spans="2:6" s="96" customFormat="1" x14ac:dyDescent="0.25">
      <c r="C587" s="94"/>
      <c r="D587" s="94"/>
      <c r="E587" s="95"/>
      <c r="F587" s="94"/>
    </row>
    <row r="588" spans="2:6" s="96" customFormat="1" x14ac:dyDescent="0.25">
      <c r="C588" s="94"/>
      <c r="D588" s="94"/>
      <c r="E588" s="95"/>
      <c r="F588" s="94"/>
    </row>
    <row r="589" spans="2:6" s="96" customFormat="1" x14ac:dyDescent="0.25">
      <c r="C589" s="94"/>
      <c r="D589" s="94"/>
      <c r="E589" s="95"/>
      <c r="F589" s="94"/>
    </row>
    <row r="590" spans="2:6" s="96" customFormat="1" x14ac:dyDescent="0.25">
      <c r="C590" s="94"/>
      <c r="D590" s="94"/>
      <c r="E590" s="95"/>
      <c r="F590" s="94"/>
    </row>
    <row r="591" spans="2:6" s="96" customFormat="1" x14ac:dyDescent="0.25">
      <c r="C591" s="94"/>
      <c r="D591" s="94"/>
      <c r="E591" s="95"/>
      <c r="F591" s="94"/>
    </row>
    <row r="592" spans="2:6" s="96" customFormat="1" x14ac:dyDescent="0.25">
      <c r="C592" s="94"/>
      <c r="D592" s="94"/>
      <c r="E592" s="95"/>
      <c r="F592" s="94"/>
    </row>
    <row r="593" spans="3:6" s="96" customFormat="1" x14ac:dyDescent="0.25">
      <c r="C593" s="94"/>
      <c r="D593" s="94"/>
      <c r="E593" s="95"/>
      <c r="F593" s="94"/>
    </row>
    <row r="594" spans="3:6" s="96" customFormat="1" x14ac:dyDescent="0.25">
      <c r="C594" s="94"/>
      <c r="D594" s="94"/>
      <c r="E594" s="95"/>
      <c r="F594" s="94"/>
    </row>
    <row r="595" spans="3:6" s="96" customFormat="1" x14ac:dyDescent="0.25">
      <c r="C595" s="94"/>
      <c r="D595" s="94"/>
      <c r="E595" s="95"/>
      <c r="F595" s="94"/>
    </row>
    <row r="596" spans="3:6" s="96" customFormat="1" x14ac:dyDescent="0.25">
      <c r="C596" s="94"/>
      <c r="D596" s="94"/>
      <c r="E596" s="95"/>
      <c r="F596" s="94"/>
    </row>
    <row r="597" spans="3:6" s="96" customFormat="1" x14ac:dyDescent="0.25">
      <c r="C597" s="94"/>
      <c r="D597" s="94"/>
      <c r="E597" s="95"/>
      <c r="F597" s="94"/>
    </row>
    <row r="598" spans="3:6" s="96" customFormat="1" x14ac:dyDescent="0.25">
      <c r="C598" s="94"/>
      <c r="D598" s="94"/>
      <c r="E598" s="95"/>
      <c r="F598" s="94"/>
    </row>
    <row r="599" spans="3:6" s="96" customFormat="1" x14ac:dyDescent="0.25">
      <c r="C599" s="94"/>
      <c r="D599" s="94"/>
      <c r="E599" s="95"/>
      <c r="F599" s="94"/>
    </row>
    <row r="600" spans="3:6" s="96" customFormat="1" x14ac:dyDescent="0.25">
      <c r="C600" s="94"/>
      <c r="D600" s="94"/>
      <c r="E600" s="95"/>
      <c r="F600" s="94"/>
    </row>
    <row r="601" spans="3:6" s="96" customFormat="1" x14ac:dyDescent="0.25">
      <c r="C601" s="94"/>
      <c r="D601" s="94"/>
      <c r="E601" s="95"/>
      <c r="F601" s="94"/>
    </row>
    <row r="602" spans="3:6" s="96" customFormat="1" x14ac:dyDescent="0.25">
      <c r="C602" s="94"/>
      <c r="D602" s="94"/>
      <c r="E602" s="95"/>
      <c r="F602" s="94"/>
    </row>
    <row r="603" spans="3:6" s="96" customFormat="1" x14ac:dyDescent="0.25">
      <c r="C603" s="94"/>
      <c r="D603" s="94"/>
      <c r="E603" s="95"/>
      <c r="F603" s="94"/>
    </row>
    <row r="604" spans="3:6" s="96" customFormat="1" x14ac:dyDescent="0.25">
      <c r="C604" s="94"/>
      <c r="D604" s="94"/>
      <c r="E604" s="95"/>
      <c r="F604" s="94"/>
    </row>
    <row r="605" spans="3:6" s="96" customFormat="1" x14ac:dyDescent="0.25">
      <c r="C605" s="94"/>
      <c r="D605" s="94"/>
      <c r="E605" s="95"/>
      <c r="F605" s="94"/>
    </row>
    <row r="606" spans="3:6" s="96" customFormat="1" x14ac:dyDescent="0.25">
      <c r="C606" s="94"/>
      <c r="D606" s="94"/>
      <c r="E606" s="95"/>
      <c r="F606" s="94"/>
    </row>
    <row r="607" spans="3:6" s="96" customFormat="1" x14ac:dyDescent="0.25">
      <c r="C607" s="94"/>
      <c r="D607" s="94"/>
      <c r="E607" s="95"/>
      <c r="F607" s="94"/>
    </row>
    <row r="608" spans="3:6" s="96" customFormat="1" x14ac:dyDescent="0.25">
      <c r="C608" s="94"/>
      <c r="D608" s="94"/>
      <c r="E608" s="95"/>
      <c r="F608" s="94"/>
    </row>
    <row r="609" spans="3:6" s="96" customFormat="1" x14ac:dyDescent="0.25">
      <c r="C609" s="94"/>
      <c r="D609" s="94"/>
      <c r="E609" s="95"/>
      <c r="F609" s="94"/>
    </row>
    <row r="610" spans="3:6" s="96" customFormat="1" x14ac:dyDescent="0.25">
      <c r="C610" s="94"/>
      <c r="D610" s="94"/>
      <c r="E610" s="95"/>
      <c r="F610" s="94"/>
    </row>
    <row r="611" spans="3:6" s="96" customFormat="1" x14ac:dyDescent="0.25">
      <c r="C611" s="94"/>
      <c r="D611" s="94"/>
      <c r="E611" s="95"/>
      <c r="F611" s="94"/>
    </row>
    <row r="612" spans="3:6" s="96" customFormat="1" x14ac:dyDescent="0.25">
      <c r="C612" s="94"/>
      <c r="D612" s="94"/>
      <c r="E612" s="95"/>
      <c r="F612" s="94"/>
    </row>
    <row r="613" spans="3:6" s="96" customFormat="1" x14ac:dyDescent="0.25">
      <c r="C613" s="94"/>
      <c r="D613" s="94"/>
      <c r="E613" s="95"/>
      <c r="F613" s="94"/>
    </row>
    <row r="614" spans="3:6" s="96" customFormat="1" x14ac:dyDescent="0.25">
      <c r="C614" s="94"/>
      <c r="D614" s="94"/>
      <c r="E614" s="95"/>
      <c r="F614" s="94"/>
    </row>
    <row r="615" spans="3:6" s="96" customFormat="1" x14ac:dyDescent="0.25">
      <c r="C615" s="94"/>
      <c r="D615" s="94"/>
      <c r="E615" s="95"/>
      <c r="F615" s="94"/>
    </row>
    <row r="616" spans="3:6" s="96" customFormat="1" x14ac:dyDescent="0.25">
      <c r="C616" s="94"/>
      <c r="D616" s="94"/>
      <c r="E616" s="95"/>
      <c r="F616" s="94"/>
    </row>
    <row r="617" spans="3:6" s="96" customFormat="1" x14ac:dyDescent="0.25">
      <c r="C617" s="94"/>
      <c r="D617" s="94"/>
      <c r="E617" s="95"/>
      <c r="F617" s="94"/>
    </row>
    <row r="618" spans="3:6" s="96" customFormat="1" x14ac:dyDescent="0.25">
      <c r="C618" s="94"/>
      <c r="D618" s="94"/>
      <c r="E618" s="95"/>
      <c r="F618" s="94"/>
    </row>
    <row r="619" spans="3:6" s="96" customFormat="1" x14ac:dyDescent="0.25">
      <c r="C619" s="94"/>
      <c r="D619" s="94"/>
      <c r="E619" s="95"/>
      <c r="F619" s="94"/>
    </row>
    <row r="620" spans="3:6" s="96" customFormat="1" x14ac:dyDescent="0.25">
      <c r="C620" s="94"/>
      <c r="D620" s="94"/>
      <c r="E620" s="95"/>
      <c r="F620" s="94"/>
    </row>
    <row r="621" spans="3:6" s="96" customFormat="1" x14ac:dyDescent="0.25">
      <c r="C621" s="94"/>
      <c r="D621" s="94"/>
      <c r="E621" s="95"/>
      <c r="F621" s="94"/>
    </row>
    <row r="622" spans="3:6" s="96" customFormat="1" x14ac:dyDescent="0.25">
      <c r="C622" s="94"/>
      <c r="D622" s="94"/>
      <c r="E622" s="95"/>
      <c r="F622" s="94"/>
    </row>
    <row r="623" spans="3:6" s="96" customFormat="1" x14ac:dyDescent="0.25">
      <c r="C623" s="94"/>
      <c r="D623" s="94"/>
      <c r="E623" s="95"/>
      <c r="F623" s="94"/>
    </row>
    <row r="624" spans="3:6" s="96" customFormat="1" x14ac:dyDescent="0.25">
      <c r="C624" s="94"/>
      <c r="D624" s="94"/>
      <c r="E624" s="95"/>
      <c r="F624" s="94"/>
    </row>
    <row r="625" spans="3:6" s="96" customFormat="1" x14ac:dyDescent="0.25">
      <c r="C625" s="94"/>
      <c r="D625" s="94"/>
      <c r="E625" s="95"/>
      <c r="F625" s="94"/>
    </row>
    <row r="626" spans="3:6" s="96" customFormat="1" x14ac:dyDescent="0.25">
      <c r="C626" s="94"/>
      <c r="D626" s="94"/>
      <c r="E626" s="95"/>
      <c r="F626" s="94"/>
    </row>
    <row r="627" spans="3:6" s="96" customFormat="1" x14ac:dyDescent="0.25">
      <c r="C627" s="94"/>
      <c r="D627" s="94"/>
      <c r="E627" s="95"/>
      <c r="F627" s="94"/>
    </row>
    <row r="628" spans="3:6" s="96" customFormat="1" x14ac:dyDescent="0.25">
      <c r="C628" s="94"/>
      <c r="D628" s="94"/>
      <c r="E628" s="95"/>
      <c r="F628" s="94"/>
    </row>
    <row r="629" spans="3:6" s="96" customFormat="1" x14ac:dyDescent="0.25">
      <c r="C629" s="94"/>
      <c r="D629" s="94"/>
      <c r="E629" s="95"/>
      <c r="F629" s="94"/>
    </row>
    <row r="630" spans="3:6" s="96" customFormat="1" x14ac:dyDescent="0.25">
      <c r="C630" s="94"/>
      <c r="D630" s="94"/>
      <c r="E630" s="95"/>
      <c r="F630" s="94"/>
    </row>
    <row r="631" spans="3:6" s="96" customFormat="1" x14ac:dyDescent="0.25">
      <c r="C631" s="94"/>
      <c r="D631" s="94"/>
      <c r="E631" s="95"/>
      <c r="F631" s="94"/>
    </row>
    <row r="632" spans="3:6" s="96" customFormat="1" x14ac:dyDescent="0.25">
      <c r="C632" s="94"/>
      <c r="D632" s="94"/>
      <c r="E632" s="95"/>
      <c r="F632" s="94"/>
    </row>
    <row r="633" spans="3:6" s="96" customFormat="1" x14ac:dyDescent="0.25">
      <c r="C633" s="94"/>
      <c r="D633" s="94"/>
      <c r="E633" s="95"/>
      <c r="F633" s="94"/>
    </row>
    <row r="634" spans="3:6" s="96" customFormat="1" x14ac:dyDescent="0.25">
      <c r="C634" s="94"/>
      <c r="D634" s="94"/>
      <c r="E634" s="95"/>
      <c r="F634" s="94"/>
    </row>
    <row r="635" spans="3:6" s="96" customFormat="1" x14ac:dyDescent="0.25">
      <c r="C635" s="94"/>
      <c r="D635" s="94"/>
      <c r="E635" s="95"/>
      <c r="F635" s="94"/>
    </row>
    <row r="636" spans="3:6" s="96" customFormat="1" x14ac:dyDescent="0.25">
      <c r="C636" s="94"/>
      <c r="D636" s="94"/>
      <c r="E636" s="95"/>
      <c r="F636" s="94"/>
    </row>
    <row r="637" spans="3:6" s="96" customFormat="1" x14ac:dyDescent="0.25">
      <c r="C637" s="94"/>
      <c r="D637" s="94"/>
      <c r="E637" s="95"/>
      <c r="F637" s="94"/>
    </row>
    <row r="638" spans="3:6" s="96" customFormat="1" x14ac:dyDescent="0.25">
      <c r="C638" s="94"/>
      <c r="D638" s="94"/>
      <c r="E638" s="95"/>
      <c r="F638" s="94"/>
    </row>
    <row r="639" spans="3:6" s="96" customFormat="1" x14ac:dyDescent="0.25">
      <c r="C639" s="94"/>
      <c r="D639" s="94"/>
      <c r="E639" s="95"/>
      <c r="F639" s="94"/>
    </row>
    <row r="640" spans="3:6" s="96" customFormat="1" x14ac:dyDescent="0.25">
      <c r="C640" s="94"/>
      <c r="D640" s="94"/>
      <c r="E640" s="95"/>
      <c r="F640" s="94"/>
    </row>
    <row r="641" spans="3:6" s="96" customFormat="1" x14ac:dyDescent="0.25">
      <c r="C641" s="94"/>
      <c r="D641" s="94"/>
      <c r="E641" s="95"/>
      <c r="F641" s="94"/>
    </row>
    <row r="642" spans="3:6" s="96" customFormat="1" x14ac:dyDescent="0.25">
      <c r="C642" s="94"/>
      <c r="D642" s="94"/>
      <c r="E642" s="95"/>
      <c r="F642" s="94"/>
    </row>
    <row r="643" spans="3:6" s="96" customFormat="1" x14ac:dyDescent="0.25">
      <c r="C643" s="94"/>
      <c r="D643" s="94"/>
      <c r="E643" s="95"/>
      <c r="F643" s="94"/>
    </row>
    <row r="644" spans="3:6" s="96" customFormat="1" x14ac:dyDescent="0.25">
      <c r="C644" s="94"/>
      <c r="D644" s="94"/>
      <c r="E644" s="95"/>
      <c r="F644" s="94"/>
    </row>
    <row r="645" spans="3:6" s="96" customFormat="1" x14ac:dyDescent="0.25">
      <c r="C645" s="94"/>
      <c r="D645" s="94"/>
      <c r="E645" s="95"/>
      <c r="F645" s="94"/>
    </row>
    <row r="646" spans="3:6" s="96" customFormat="1" x14ac:dyDescent="0.25">
      <c r="C646" s="94"/>
      <c r="D646" s="94"/>
      <c r="E646" s="95"/>
      <c r="F646" s="94"/>
    </row>
    <row r="647" spans="3:6" s="96" customFormat="1" x14ac:dyDescent="0.25">
      <c r="C647" s="94"/>
      <c r="D647" s="94"/>
      <c r="E647" s="95"/>
      <c r="F647" s="94"/>
    </row>
    <row r="648" spans="3:6" s="96" customFormat="1" x14ac:dyDescent="0.25">
      <c r="C648" s="94"/>
      <c r="D648" s="94"/>
      <c r="E648" s="95"/>
      <c r="F648" s="94"/>
    </row>
    <row r="649" spans="3:6" s="96" customFormat="1" x14ac:dyDescent="0.25">
      <c r="C649" s="94"/>
      <c r="D649" s="94"/>
      <c r="E649" s="95"/>
      <c r="F649" s="94"/>
    </row>
    <row r="650" spans="3:6" s="96" customFormat="1" x14ac:dyDescent="0.25">
      <c r="C650" s="94"/>
      <c r="D650" s="94"/>
      <c r="E650" s="95"/>
      <c r="F650" s="94"/>
    </row>
    <row r="651" spans="3:6" s="96" customFormat="1" x14ac:dyDescent="0.25">
      <c r="C651" s="94"/>
      <c r="D651" s="94"/>
      <c r="E651" s="95"/>
      <c r="F651" s="94"/>
    </row>
    <row r="652" spans="3:6" s="96" customFormat="1" x14ac:dyDescent="0.25">
      <c r="C652" s="94"/>
      <c r="D652" s="94"/>
      <c r="E652" s="95"/>
      <c r="F652" s="94"/>
    </row>
    <row r="653" spans="3:6" s="96" customFormat="1" x14ac:dyDescent="0.25">
      <c r="C653" s="94"/>
      <c r="D653" s="94"/>
      <c r="E653" s="95"/>
      <c r="F653" s="94"/>
    </row>
    <row r="654" spans="3:6" s="96" customFormat="1" x14ac:dyDescent="0.25">
      <c r="C654" s="94"/>
      <c r="D654" s="94"/>
      <c r="E654" s="95"/>
      <c r="F654" s="94"/>
    </row>
    <row r="655" spans="3:6" s="96" customFormat="1" x14ac:dyDescent="0.25">
      <c r="C655" s="94"/>
      <c r="D655" s="94"/>
      <c r="E655" s="95"/>
      <c r="F655" s="94"/>
    </row>
    <row r="656" spans="3:6" s="96" customFormat="1" x14ac:dyDescent="0.25">
      <c r="C656" s="94"/>
      <c r="D656" s="94"/>
      <c r="E656" s="95"/>
      <c r="F656" s="94"/>
    </row>
    <row r="657" spans="3:6" s="96" customFormat="1" x14ac:dyDescent="0.25">
      <c r="C657" s="94"/>
      <c r="D657" s="94"/>
      <c r="E657" s="95"/>
      <c r="F657" s="94"/>
    </row>
    <row r="658" spans="3:6" s="96" customFormat="1" x14ac:dyDescent="0.25">
      <c r="C658" s="94"/>
      <c r="D658" s="94"/>
      <c r="E658" s="95"/>
      <c r="F658" s="94"/>
    </row>
    <row r="659" spans="3:6" s="96" customFormat="1" x14ac:dyDescent="0.25">
      <c r="C659" s="94"/>
      <c r="D659" s="94"/>
      <c r="E659" s="95"/>
      <c r="F659" s="94"/>
    </row>
    <row r="660" spans="3:6" s="96" customFormat="1" x14ac:dyDescent="0.25">
      <c r="C660" s="94"/>
      <c r="D660" s="94"/>
      <c r="E660" s="95"/>
      <c r="F660" s="94"/>
    </row>
    <row r="661" spans="3:6" s="96" customFormat="1" x14ac:dyDescent="0.25">
      <c r="C661" s="94"/>
      <c r="D661" s="94"/>
      <c r="E661" s="95"/>
      <c r="F661" s="94"/>
    </row>
    <row r="662" spans="3:6" s="96" customFormat="1" x14ac:dyDescent="0.25">
      <c r="C662" s="94"/>
      <c r="D662" s="94"/>
      <c r="E662" s="95"/>
      <c r="F662" s="94"/>
    </row>
    <row r="663" spans="3:6" s="96" customFormat="1" x14ac:dyDescent="0.25">
      <c r="C663" s="94"/>
      <c r="D663" s="94"/>
      <c r="E663" s="95"/>
      <c r="F663" s="94"/>
    </row>
    <row r="664" spans="3:6" s="96" customFormat="1" x14ac:dyDescent="0.25">
      <c r="C664" s="94"/>
      <c r="D664" s="94"/>
      <c r="E664" s="95"/>
      <c r="F664" s="94"/>
    </row>
    <row r="665" spans="3:6" s="96" customFormat="1" x14ac:dyDescent="0.25">
      <c r="C665" s="94"/>
      <c r="D665" s="94"/>
      <c r="E665" s="95"/>
      <c r="F665" s="94"/>
    </row>
    <row r="666" spans="3:6" s="96" customFormat="1" x14ac:dyDescent="0.25">
      <c r="C666" s="94"/>
      <c r="D666" s="94"/>
      <c r="E666" s="95"/>
      <c r="F666" s="94"/>
    </row>
    <row r="667" spans="3:6" s="96" customFormat="1" x14ac:dyDescent="0.25">
      <c r="C667" s="94"/>
      <c r="D667" s="94"/>
      <c r="E667" s="95"/>
      <c r="F667" s="94"/>
    </row>
    <row r="668" spans="3:6" s="96" customFormat="1" x14ac:dyDescent="0.25">
      <c r="C668" s="94"/>
      <c r="D668" s="94"/>
      <c r="E668" s="95"/>
      <c r="F668" s="94"/>
    </row>
    <row r="669" spans="3:6" s="96" customFormat="1" x14ac:dyDescent="0.25">
      <c r="C669" s="94"/>
      <c r="D669" s="94"/>
      <c r="E669" s="95"/>
      <c r="F669" s="94"/>
    </row>
    <row r="670" spans="3:6" s="96" customFormat="1" x14ac:dyDescent="0.25">
      <c r="C670" s="94"/>
      <c r="D670" s="94"/>
      <c r="E670" s="95"/>
      <c r="F670" s="94"/>
    </row>
    <row r="671" spans="3:6" s="96" customFormat="1" x14ac:dyDescent="0.25">
      <c r="C671" s="94"/>
      <c r="D671" s="94"/>
      <c r="E671" s="95"/>
      <c r="F671" s="94"/>
    </row>
    <row r="672" spans="3:6" s="96" customFormat="1" x14ac:dyDescent="0.25">
      <c r="C672" s="94"/>
      <c r="D672" s="94"/>
      <c r="E672" s="95"/>
      <c r="F672" s="94"/>
    </row>
    <row r="673" spans="3:6" s="96" customFormat="1" x14ac:dyDescent="0.25">
      <c r="C673" s="94"/>
      <c r="D673" s="94"/>
      <c r="E673" s="95"/>
      <c r="F673" s="94"/>
    </row>
    <row r="674" spans="3:6" s="96" customFormat="1" x14ac:dyDescent="0.25">
      <c r="C674" s="94"/>
      <c r="D674" s="94"/>
      <c r="E674" s="95"/>
      <c r="F674" s="94"/>
    </row>
    <row r="675" spans="3:6" s="96" customFormat="1" x14ac:dyDescent="0.25">
      <c r="C675" s="94"/>
      <c r="D675" s="94"/>
      <c r="E675" s="95"/>
      <c r="F675" s="94"/>
    </row>
    <row r="676" spans="3:6" s="96" customFormat="1" x14ac:dyDescent="0.25">
      <c r="C676" s="94"/>
      <c r="D676" s="94"/>
      <c r="E676" s="95"/>
      <c r="F676" s="94"/>
    </row>
    <row r="677" spans="3:6" s="96" customFormat="1" x14ac:dyDescent="0.25">
      <c r="C677" s="94"/>
      <c r="D677" s="94"/>
      <c r="E677" s="95"/>
      <c r="F677" s="94"/>
    </row>
    <row r="678" spans="3:6" s="96" customFormat="1" x14ac:dyDescent="0.25">
      <c r="C678" s="94"/>
      <c r="D678" s="94"/>
      <c r="E678" s="95"/>
      <c r="F678" s="94"/>
    </row>
    <row r="679" spans="3:6" s="96" customFormat="1" x14ac:dyDescent="0.25">
      <c r="C679" s="94"/>
      <c r="D679" s="94"/>
      <c r="E679" s="95"/>
      <c r="F679" s="94"/>
    </row>
    <row r="680" spans="3:6" s="96" customFormat="1" x14ac:dyDescent="0.25">
      <c r="C680" s="94"/>
      <c r="D680" s="94"/>
      <c r="E680" s="95"/>
      <c r="F680" s="94"/>
    </row>
    <row r="681" spans="3:6" s="96" customFormat="1" x14ac:dyDescent="0.25">
      <c r="C681" s="94"/>
      <c r="D681" s="94"/>
      <c r="E681" s="95"/>
      <c r="F681" s="94"/>
    </row>
  </sheetData>
  <autoFilter ref="A1:G681"/>
  <sortState ref="A2:G570">
    <sortCondition ref="D2:D570"/>
  </sortState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2"/>
  <sheetViews>
    <sheetView workbookViewId="0">
      <selection activeCell="D19" sqref="D19"/>
    </sheetView>
  </sheetViews>
  <sheetFormatPr defaultRowHeight="15" x14ac:dyDescent="0.25"/>
  <cols>
    <col min="1" max="1" width="18.28515625" bestFit="1" customWidth="1"/>
    <col min="2" max="2" width="30.28515625" bestFit="1" customWidth="1"/>
    <col min="3" max="3" width="55" bestFit="1" customWidth="1"/>
    <col min="4" max="4" width="48.28515625" bestFit="1" customWidth="1"/>
  </cols>
  <sheetData>
    <row r="3" spans="1:4" x14ac:dyDescent="0.25">
      <c r="A3" s="77" t="s">
        <v>20</v>
      </c>
      <c r="B3" t="s">
        <v>30</v>
      </c>
      <c r="C3" t="s">
        <v>23</v>
      </c>
      <c r="D3" t="s">
        <v>31</v>
      </c>
    </row>
    <row r="4" spans="1:4" x14ac:dyDescent="0.25">
      <c r="A4" s="99">
        <v>0</v>
      </c>
      <c r="B4" s="78">
        <v>1571.703972393482</v>
      </c>
      <c r="C4" s="78">
        <v>0</v>
      </c>
      <c r="D4" s="78">
        <v>-1571.703972393482</v>
      </c>
    </row>
    <row r="5" spans="1:4" x14ac:dyDescent="0.25">
      <c r="A5" s="99">
        <v>0.4</v>
      </c>
      <c r="B5" s="78">
        <v>8128.5700174163294</v>
      </c>
      <c r="C5" s="78">
        <v>5606.7520000000022</v>
      </c>
      <c r="D5" s="78">
        <v>-2521.8180174163303</v>
      </c>
    </row>
    <row r="6" spans="1:4" x14ac:dyDescent="0.25">
      <c r="A6" s="99">
        <v>0.65</v>
      </c>
      <c r="B6" s="78">
        <v>98002.70452674992</v>
      </c>
      <c r="C6" s="78">
        <v>89796.745999999999</v>
      </c>
      <c r="D6" s="78">
        <v>-8205.9585267500188</v>
      </c>
    </row>
    <row r="7" spans="1:4" x14ac:dyDescent="0.25">
      <c r="A7" s="99">
        <v>0.75</v>
      </c>
      <c r="B7" s="78">
        <v>179480.76937495227</v>
      </c>
      <c r="C7" s="78">
        <v>170954.88</v>
      </c>
      <c r="D7" s="78">
        <v>-8525.8893749523122</v>
      </c>
    </row>
    <row r="8" spans="1:4" x14ac:dyDescent="0.25">
      <c r="A8" s="99">
        <v>0.8</v>
      </c>
      <c r="B8" s="78">
        <v>147677.53894890522</v>
      </c>
      <c r="C8" s="78">
        <v>140769.14400000003</v>
      </c>
      <c r="D8" s="78">
        <v>-6908.3949489051947</v>
      </c>
    </row>
    <row r="9" spans="1:4" x14ac:dyDescent="0.25">
      <c r="A9" s="99">
        <v>0.9</v>
      </c>
      <c r="B9" s="78">
        <v>85602.249383536982</v>
      </c>
      <c r="C9" s="78">
        <v>92342.942999999999</v>
      </c>
      <c r="D9" s="78">
        <v>6740.6936164630206</v>
      </c>
    </row>
    <row r="10" spans="1:4" x14ac:dyDescent="0.25">
      <c r="A10" s="79" t="s">
        <v>22</v>
      </c>
      <c r="B10" s="78">
        <v>36830.872306013764</v>
      </c>
      <c r="C10" s="78">
        <v>40000</v>
      </c>
      <c r="D10" s="78">
        <v>3169.1276939862364</v>
      </c>
    </row>
    <row r="11" spans="1:4" x14ac:dyDescent="0.25">
      <c r="A11" s="79" t="s">
        <v>21</v>
      </c>
      <c r="B11" s="78">
        <v>557294.40852996788</v>
      </c>
      <c r="C11" s="78">
        <v>539470.46500000008</v>
      </c>
      <c r="D11" s="78">
        <v>-17823.943529968081</v>
      </c>
    </row>
    <row r="15" spans="1:4" x14ac:dyDescent="0.25">
      <c r="B15" s="105" t="s">
        <v>17</v>
      </c>
      <c r="C15" s="105"/>
    </row>
    <row r="16" spans="1:4" x14ac:dyDescent="0.25">
      <c r="B16" s="80" t="s">
        <v>16</v>
      </c>
      <c r="C16" s="100">
        <v>0</v>
      </c>
    </row>
    <row r="17" spans="2:3" x14ac:dyDescent="0.25">
      <c r="B17" s="80" t="s">
        <v>15</v>
      </c>
      <c r="C17" s="101">
        <v>0.4</v>
      </c>
    </row>
    <row r="18" spans="2:3" x14ac:dyDescent="0.25">
      <c r="B18" s="80" t="s">
        <v>14</v>
      </c>
      <c r="C18" s="101">
        <v>0.65</v>
      </c>
    </row>
    <row r="19" spans="2:3" x14ac:dyDescent="0.25">
      <c r="B19" s="82" t="s">
        <v>13</v>
      </c>
      <c r="C19" s="101">
        <v>0.75</v>
      </c>
    </row>
    <row r="20" spans="2:3" x14ac:dyDescent="0.25">
      <c r="B20" s="82" t="s">
        <v>12</v>
      </c>
      <c r="C20" s="101">
        <v>0.8</v>
      </c>
    </row>
    <row r="21" spans="2:3" x14ac:dyDescent="0.25">
      <c r="B21" s="82" t="s">
        <v>11</v>
      </c>
      <c r="C21" s="81">
        <v>0.9</v>
      </c>
    </row>
    <row r="22" spans="2:3" x14ac:dyDescent="0.25">
      <c r="B22" s="82" t="s">
        <v>18</v>
      </c>
      <c r="C22" s="83" t="s">
        <v>19</v>
      </c>
    </row>
  </sheetData>
  <mergeCells count="1">
    <mergeCell ref="B15:C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workbookViewId="0">
      <pane ySplit="1" topLeftCell="A23" activePane="bottomLeft" state="frozen"/>
      <selection pane="bottomLeft" activeCell="B37" sqref="B37"/>
    </sheetView>
  </sheetViews>
  <sheetFormatPr defaultRowHeight="15" x14ac:dyDescent="0.25"/>
  <cols>
    <col min="1" max="1" width="9.140625" style="6"/>
    <col min="2" max="2" width="41.5703125" style="6" bestFit="1" customWidth="1"/>
    <col min="3" max="3" width="13.7109375" style="6" customWidth="1"/>
    <col min="4" max="4" width="17.42578125" style="6" customWidth="1"/>
    <col min="5" max="5" width="13.140625" style="6" customWidth="1"/>
    <col min="6" max="16384" width="9.140625" style="6"/>
  </cols>
  <sheetData>
    <row r="1" spans="1:5" s="23" customFormat="1" ht="56.25" customHeight="1" x14ac:dyDescent="0.2">
      <c r="A1" s="38" t="s">
        <v>0</v>
      </c>
      <c r="B1" s="38" t="s">
        <v>1</v>
      </c>
      <c r="C1" s="38" t="s">
        <v>3</v>
      </c>
      <c r="D1" s="39" t="s">
        <v>4</v>
      </c>
      <c r="E1" s="40" t="s">
        <v>5</v>
      </c>
    </row>
    <row r="2" spans="1:5" s="30" customFormat="1" ht="79.5" customHeight="1" x14ac:dyDescent="0.2">
      <c r="A2" s="28" t="s">
        <v>6</v>
      </c>
      <c r="B2" s="29"/>
      <c r="C2" s="13" t="s">
        <v>10</v>
      </c>
      <c r="D2" s="41" t="s">
        <v>7</v>
      </c>
      <c r="E2" s="42" t="s">
        <v>8</v>
      </c>
    </row>
    <row r="3" spans="1:5" x14ac:dyDescent="0.25">
      <c r="A3" s="45">
        <v>218940</v>
      </c>
      <c r="B3" s="45"/>
      <c r="C3" s="37">
        <v>5251.75</v>
      </c>
      <c r="D3" s="43">
        <v>5183.3846027131785</v>
      </c>
      <c r="E3" s="45">
        <v>6039.18</v>
      </c>
    </row>
    <row r="4" spans="1:5" x14ac:dyDescent="0.25">
      <c r="A4" s="9">
        <v>506026</v>
      </c>
      <c r="B4" s="9"/>
      <c r="C4" s="10">
        <v>222.88</v>
      </c>
      <c r="D4" s="31">
        <v>178.94032989690723</v>
      </c>
      <c r="E4" s="9">
        <v>251.68</v>
      </c>
    </row>
    <row r="5" spans="1:5" x14ac:dyDescent="0.25">
      <c r="A5" s="9">
        <v>528723</v>
      </c>
      <c r="B5" s="9"/>
      <c r="C5" s="10">
        <v>386.34</v>
      </c>
      <c r="D5" s="31">
        <v>384.51848543689317</v>
      </c>
      <c r="E5" s="9">
        <v>438.15</v>
      </c>
    </row>
    <row r="6" spans="1:5" x14ac:dyDescent="0.25">
      <c r="A6" s="9">
        <v>61981</v>
      </c>
      <c r="B6" s="9"/>
      <c r="C6" s="10">
        <v>450.28</v>
      </c>
      <c r="D6" s="31">
        <v>230.06352898550722</v>
      </c>
      <c r="E6" s="9">
        <v>506.43</v>
      </c>
    </row>
    <row r="7" spans="1:5" x14ac:dyDescent="0.25">
      <c r="A7" s="9">
        <v>554708</v>
      </c>
      <c r="B7" s="9"/>
      <c r="C7" s="10">
        <v>418.82</v>
      </c>
      <c r="D7" s="31">
        <v>218.73066597835745</v>
      </c>
      <c r="E7" s="9">
        <v>479.81</v>
      </c>
    </row>
    <row r="8" spans="1:5" x14ac:dyDescent="0.25">
      <c r="A8" s="9">
        <v>208250</v>
      </c>
      <c r="B8" s="9"/>
      <c r="C8" s="10">
        <v>154.37</v>
      </c>
      <c r="D8" s="31">
        <v>115.25061797752809</v>
      </c>
      <c r="E8" s="9">
        <v>176.32</v>
      </c>
    </row>
    <row r="9" spans="1:5" x14ac:dyDescent="0.25">
      <c r="A9" s="9">
        <v>6943</v>
      </c>
      <c r="B9" s="9"/>
      <c r="C9" s="10">
        <v>194.86</v>
      </c>
      <c r="D9" s="31">
        <v>47.517178240740748</v>
      </c>
      <c r="E9" s="9">
        <v>224.1</v>
      </c>
    </row>
    <row r="10" spans="1:5" x14ac:dyDescent="0.25">
      <c r="A10" s="9">
        <v>954965</v>
      </c>
      <c r="B10" s="9"/>
      <c r="C10" s="10">
        <v>129.91</v>
      </c>
      <c r="D10" s="31">
        <v>118.80319148936169</v>
      </c>
      <c r="E10" s="9">
        <v>149.41999999999999</v>
      </c>
    </row>
    <row r="11" spans="1:5" x14ac:dyDescent="0.25">
      <c r="A11" s="9">
        <v>844438</v>
      </c>
      <c r="B11" s="9"/>
      <c r="C11" s="10">
        <v>1852.69</v>
      </c>
      <c r="D11" s="31">
        <v>1528.6634426229509</v>
      </c>
      <c r="E11" s="9">
        <v>2130.4499999999998</v>
      </c>
    </row>
    <row r="12" spans="1:5" x14ac:dyDescent="0.25">
      <c r="A12" s="9">
        <v>852319</v>
      </c>
      <c r="B12" s="9"/>
      <c r="C12" s="10">
        <v>186.14</v>
      </c>
      <c r="D12" s="31">
        <v>157.94045184657404</v>
      </c>
      <c r="E12" s="9">
        <v>213.99</v>
      </c>
    </row>
    <row r="13" spans="1:5" x14ac:dyDescent="0.25">
      <c r="A13" s="9">
        <v>56622</v>
      </c>
      <c r="B13" s="9"/>
      <c r="C13" s="10">
        <v>7961.27</v>
      </c>
      <c r="D13" s="31">
        <v>7674.0688372093027</v>
      </c>
      <c r="E13" s="9">
        <v>9028.7000000000007</v>
      </c>
    </row>
    <row r="14" spans="1:5" x14ac:dyDescent="0.25">
      <c r="A14" s="9">
        <v>149255</v>
      </c>
      <c r="B14" s="9"/>
      <c r="C14" s="10">
        <v>1502.72</v>
      </c>
      <c r="D14" s="31">
        <v>1468.7828488372093</v>
      </c>
      <c r="E14" s="9">
        <v>1727.99</v>
      </c>
    </row>
    <row r="15" spans="1:5" x14ac:dyDescent="0.25">
      <c r="A15" s="9">
        <v>998067</v>
      </c>
      <c r="B15" s="9"/>
      <c r="C15" s="10">
        <v>937.46</v>
      </c>
      <c r="D15" s="31">
        <v>910.98426356589152</v>
      </c>
      <c r="E15" s="9">
        <v>1063.19</v>
      </c>
    </row>
    <row r="16" spans="1:5" x14ac:dyDescent="0.25">
      <c r="A16" s="9">
        <v>222982</v>
      </c>
      <c r="B16" s="9"/>
      <c r="C16" s="10">
        <v>2742.68</v>
      </c>
      <c r="D16" s="31">
        <v>2535.1740891472864</v>
      </c>
      <c r="E16" s="9">
        <v>3153.89</v>
      </c>
    </row>
    <row r="17" spans="1:5" x14ac:dyDescent="0.25">
      <c r="A17" s="9">
        <v>528426</v>
      </c>
      <c r="B17" s="9"/>
      <c r="C17" s="10">
        <v>2263.77</v>
      </c>
      <c r="D17" s="31">
        <v>2180.2462269938651</v>
      </c>
      <c r="E17" s="9">
        <v>2603.16</v>
      </c>
    </row>
    <row r="18" spans="1:5" x14ac:dyDescent="0.25">
      <c r="A18" s="9">
        <v>854407</v>
      </c>
      <c r="B18" s="9"/>
      <c r="C18" s="10">
        <v>753.29</v>
      </c>
      <c r="D18" s="31">
        <v>561.54034907597531</v>
      </c>
      <c r="E18" s="9">
        <v>866.23</v>
      </c>
    </row>
    <row r="19" spans="1:5" x14ac:dyDescent="0.25">
      <c r="A19" s="9">
        <v>861198</v>
      </c>
      <c r="B19" s="9"/>
      <c r="C19" s="10">
        <v>1446.49</v>
      </c>
      <c r="D19" s="31">
        <v>1248.0490720081136</v>
      </c>
      <c r="E19" s="9">
        <v>1663.41</v>
      </c>
    </row>
    <row r="20" spans="1:5" x14ac:dyDescent="0.25">
      <c r="A20" s="9">
        <v>224405</v>
      </c>
      <c r="B20" s="9"/>
      <c r="C20" s="10">
        <v>4852.41</v>
      </c>
      <c r="D20" s="31">
        <v>4735.1958321428574</v>
      </c>
      <c r="E20" s="9">
        <v>5558.71</v>
      </c>
    </row>
    <row r="21" spans="1:5" x14ac:dyDescent="0.25">
      <c r="A21" s="9">
        <v>604057</v>
      </c>
      <c r="B21" s="9"/>
      <c r="C21" s="10">
        <v>1224.47</v>
      </c>
      <c r="D21" s="31">
        <v>1157.5769536082475</v>
      </c>
      <c r="E21" s="9">
        <v>1408.1</v>
      </c>
    </row>
    <row r="22" spans="1:5" x14ac:dyDescent="0.25">
      <c r="A22" s="9">
        <v>859787</v>
      </c>
      <c r="B22" s="9"/>
      <c r="C22" s="10">
        <v>214.26</v>
      </c>
      <c r="D22" s="31">
        <v>102.12869433198381</v>
      </c>
      <c r="E22" s="9">
        <v>246.38</v>
      </c>
    </row>
    <row r="23" spans="1:5" x14ac:dyDescent="0.25">
      <c r="A23" s="9">
        <v>219813</v>
      </c>
      <c r="B23" s="9"/>
      <c r="C23" s="10">
        <v>937.49</v>
      </c>
      <c r="D23" s="31">
        <v>912.68201550387596</v>
      </c>
      <c r="E23" s="9">
        <v>1078.08</v>
      </c>
    </row>
    <row r="24" spans="1:5" x14ac:dyDescent="0.25">
      <c r="A24" s="9">
        <v>159015</v>
      </c>
      <c r="B24" s="9"/>
      <c r="C24" s="10">
        <v>921.01</v>
      </c>
      <c r="D24" s="31">
        <v>834.70183139534879</v>
      </c>
      <c r="E24" s="9">
        <v>1059.0999999999999</v>
      </c>
    </row>
    <row r="25" spans="1:5" x14ac:dyDescent="0.25">
      <c r="A25" s="9">
        <v>4114</v>
      </c>
      <c r="B25" s="9"/>
      <c r="C25" s="10">
        <v>8063.92</v>
      </c>
      <c r="D25" s="31">
        <v>7808.6552982026142</v>
      </c>
      <c r="E25" s="9">
        <v>9195.58</v>
      </c>
    </row>
    <row r="26" spans="1:5" x14ac:dyDescent="0.25">
      <c r="A26" s="9">
        <v>987235</v>
      </c>
      <c r="B26" s="9"/>
      <c r="C26" s="10">
        <v>621.07000000000005</v>
      </c>
      <c r="D26" s="31">
        <v>589.62390374331551</v>
      </c>
      <c r="E26" s="9">
        <v>700.99</v>
      </c>
    </row>
    <row r="27" spans="1:5" x14ac:dyDescent="0.25">
      <c r="A27" s="9">
        <v>836954</v>
      </c>
      <c r="B27" s="9"/>
      <c r="C27" s="10">
        <v>1265.19</v>
      </c>
      <c r="D27" s="31">
        <v>1186.4521546391752</v>
      </c>
      <c r="E27" s="9">
        <v>1454.86</v>
      </c>
    </row>
    <row r="28" spans="1:5" x14ac:dyDescent="0.25">
      <c r="A28" s="9">
        <v>641603</v>
      </c>
      <c r="B28" s="9"/>
      <c r="C28" s="10">
        <v>317.02</v>
      </c>
      <c r="D28" s="31">
        <v>288.12</v>
      </c>
      <c r="E28" s="9">
        <v>364.55</v>
      </c>
    </row>
    <row r="29" spans="1:5" x14ac:dyDescent="0.25">
      <c r="A29" s="9">
        <v>56759</v>
      </c>
      <c r="B29" s="9"/>
      <c r="C29" s="10">
        <v>366.45</v>
      </c>
      <c r="D29" s="31">
        <v>351.10175149844162</v>
      </c>
      <c r="E29" s="9">
        <v>415.64</v>
      </c>
    </row>
    <row r="30" spans="1:5" x14ac:dyDescent="0.25">
      <c r="A30" s="9">
        <v>597941</v>
      </c>
      <c r="B30" s="9"/>
      <c r="C30" s="10">
        <v>313.89</v>
      </c>
      <c r="D30" s="31">
        <v>261.85300617283951</v>
      </c>
      <c r="E30" s="9">
        <v>357.04</v>
      </c>
    </row>
    <row r="31" spans="1:5" x14ac:dyDescent="0.25">
      <c r="A31" s="9">
        <v>543050</v>
      </c>
      <c r="B31" s="9"/>
      <c r="C31" s="10">
        <v>491.54</v>
      </c>
      <c r="D31" s="31">
        <v>438.24457317073171</v>
      </c>
      <c r="E31" s="9">
        <v>565.25</v>
      </c>
    </row>
    <row r="32" spans="1:5" x14ac:dyDescent="0.25">
      <c r="A32" s="9">
        <v>599401</v>
      </c>
      <c r="B32" s="9"/>
      <c r="C32" s="10">
        <v>1200.22</v>
      </c>
      <c r="D32" s="31">
        <v>1178.2049999999999</v>
      </c>
      <c r="E32" s="9">
        <v>1380.15</v>
      </c>
    </row>
    <row r="33" spans="1:5" x14ac:dyDescent="0.25">
      <c r="A33" s="9">
        <v>74636</v>
      </c>
      <c r="B33" s="9"/>
      <c r="C33" s="10">
        <v>177.43</v>
      </c>
      <c r="D33" s="31">
        <v>97.275151515151521</v>
      </c>
      <c r="E33" s="9">
        <v>204.01</v>
      </c>
    </row>
    <row r="34" spans="1:5" x14ac:dyDescent="0.25">
      <c r="A34" s="9">
        <v>954753</v>
      </c>
      <c r="B34" s="9"/>
      <c r="C34" s="10">
        <v>2360.71</v>
      </c>
      <c r="D34" s="31">
        <v>2331.6212669245647</v>
      </c>
      <c r="E34" s="9">
        <v>2714.66</v>
      </c>
    </row>
    <row r="35" spans="1:5" x14ac:dyDescent="0.25">
      <c r="A35" s="9">
        <v>62731</v>
      </c>
      <c r="B35" s="9"/>
      <c r="C35" s="10">
        <v>1234.1600000000001</v>
      </c>
      <c r="D35" s="31">
        <v>1222.8840983606558</v>
      </c>
      <c r="E35" s="9">
        <v>1419.23</v>
      </c>
    </row>
    <row r="36" spans="1:5" x14ac:dyDescent="0.25">
      <c r="A36" s="9">
        <v>608962</v>
      </c>
      <c r="B36" s="9"/>
      <c r="C36" s="10">
        <v>277.92</v>
      </c>
      <c r="D36" s="31">
        <v>239.89245360824742</v>
      </c>
      <c r="E36" s="9">
        <v>313.81</v>
      </c>
    </row>
    <row r="37" spans="1:5" x14ac:dyDescent="0.25">
      <c r="A37" s="9">
        <v>146746</v>
      </c>
      <c r="B37" s="9"/>
      <c r="C37" s="10">
        <v>192.93</v>
      </c>
      <c r="D37" s="31">
        <v>176.26124136535881</v>
      </c>
      <c r="E37" s="9">
        <v>221.84</v>
      </c>
    </row>
    <row r="38" spans="1:5" x14ac:dyDescent="0.25">
      <c r="A38" s="9">
        <v>80274</v>
      </c>
      <c r="B38" s="9"/>
      <c r="C38" s="10">
        <v>180.32</v>
      </c>
      <c r="D38" s="31">
        <v>175.91454639175257</v>
      </c>
      <c r="E38" s="9">
        <v>207.37</v>
      </c>
    </row>
    <row r="39" spans="1:5" x14ac:dyDescent="0.25">
      <c r="A39" s="9">
        <v>834441</v>
      </c>
      <c r="B39" s="9"/>
      <c r="C39" s="10">
        <v>701.91</v>
      </c>
      <c r="D39" s="31">
        <v>601.13490721649487</v>
      </c>
      <c r="E39" s="9">
        <v>807.15</v>
      </c>
    </row>
    <row r="40" spans="1:5" x14ac:dyDescent="0.25">
      <c r="A40" s="9">
        <v>107124</v>
      </c>
      <c r="B40" s="9"/>
      <c r="C40" s="10">
        <v>44.59</v>
      </c>
      <c r="D40" s="31">
        <v>20.162422480620155</v>
      </c>
      <c r="E40" s="9">
        <v>51.29</v>
      </c>
    </row>
    <row r="41" spans="1:5" x14ac:dyDescent="0.25">
      <c r="A41" s="9">
        <v>34076</v>
      </c>
      <c r="B41" s="9"/>
      <c r="C41" s="10">
        <v>215.22</v>
      </c>
      <c r="D41" s="31">
        <v>160.76326419213973</v>
      </c>
      <c r="E41" s="9">
        <v>247.54</v>
      </c>
    </row>
    <row r="42" spans="1:5" x14ac:dyDescent="0.25">
      <c r="A42" s="9">
        <v>946375</v>
      </c>
      <c r="B42" s="9"/>
      <c r="C42" s="10">
        <v>443.06</v>
      </c>
      <c r="D42" s="31">
        <v>398.73658506796943</v>
      </c>
      <c r="E42" s="9">
        <v>509.49</v>
      </c>
    </row>
    <row r="44" spans="1:5" x14ac:dyDescent="0.25">
      <c r="A44" s="9">
        <v>953532</v>
      </c>
      <c r="B44" s="9"/>
      <c r="C44" s="10">
        <v>458.57</v>
      </c>
      <c r="D44" s="31">
        <v>409.64499032882009</v>
      </c>
      <c r="E44" s="9">
        <v>527.34</v>
      </c>
    </row>
    <row r="45" spans="1:5" x14ac:dyDescent="0.25">
      <c r="A45" s="9">
        <v>956736</v>
      </c>
      <c r="B45" s="9"/>
      <c r="C45" s="10">
        <v>15100.45</v>
      </c>
      <c r="D45" s="31">
        <v>14953.350676982593</v>
      </c>
      <c r="E45" s="9">
        <v>16946.04</v>
      </c>
    </row>
    <row r="46" spans="1:5" x14ac:dyDescent="0.25">
      <c r="A46" s="9">
        <v>967722</v>
      </c>
      <c r="B46" s="9"/>
      <c r="C46" s="10">
        <v>114.84</v>
      </c>
      <c r="D46" s="31">
        <v>107.68887878787879</v>
      </c>
      <c r="E46" s="9">
        <v>129.66999999999999</v>
      </c>
    </row>
    <row r="47" spans="1:5" x14ac:dyDescent="0.25">
      <c r="A47" s="9">
        <v>561536</v>
      </c>
      <c r="B47" s="9"/>
      <c r="C47" s="10">
        <v>7739.52</v>
      </c>
      <c r="D47" s="31">
        <v>7631.2890143157347</v>
      </c>
      <c r="E47" s="9">
        <v>8743.66</v>
      </c>
    </row>
    <row r="48" spans="1:5" x14ac:dyDescent="0.25">
      <c r="A48" s="9">
        <v>962114</v>
      </c>
      <c r="B48" s="9"/>
      <c r="C48" s="10">
        <v>1110.05</v>
      </c>
      <c r="D48" s="31">
        <v>678.92009146341456</v>
      </c>
      <c r="E48" s="9">
        <v>1240.5</v>
      </c>
    </row>
    <row r="49" spans="1:5" x14ac:dyDescent="0.25">
      <c r="A49" s="9">
        <v>57476</v>
      </c>
      <c r="B49" s="9"/>
      <c r="C49" s="10">
        <v>131.85</v>
      </c>
      <c r="D49" s="31">
        <v>111.65968525460792</v>
      </c>
      <c r="E49" s="9">
        <v>151.59</v>
      </c>
    </row>
    <row r="50" spans="1:5" x14ac:dyDescent="0.25">
      <c r="A50" s="9">
        <v>859892</v>
      </c>
      <c r="B50" s="9"/>
      <c r="C50" s="10">
        <v>417.3</v>
      </c>
      <c r="D50" s="31">
        <v>360.69143229166667</v>
      </c>
      <c r="E50" s="9">
        <v>476.75</v>
      </c>
    </row>
    <row r="51" spans="1:5" x14ac:dyDescent="0.25">
      <c r="A51" s="9">
        <v>87993</v>
      </c>
      <c r="B51" s="9"/>
      <c r="C51" s="10">
        <v>110.78</v>
      </c>
      <c r="D51" s="31">
        <v>110.54730223123732</v>
      </c>
      <c r="E51" s="9">
        <v>123.82</v>
      </c>
    </row>
    <row r="52" spans="1:5" x14ac:dyDescent="0.25">
      <c r="A52" s="9">
        <v>952787</v>
      </c>
      <c r="B52" s="9"/>
      <c r="C52" s="10">
        <v>2785.34</v>
      </c>
      <c r="D52" s="31">
        <v>2745.6668858800776</v>
      </c>
      <c r="E52" s="9">
        <v>3202.94</v>
      </c>
    </row>
    <row r="53" spans="1:5" x14ac:dyDescent="0.25">
      <c r="A53" s="9">
        <v>620649</v>
      </c>
      <c r="B53" s="9"/>
      <c r="C53" s="10">
        <v>75.62</v>
      </c>
      <c r="D53" s="31">
        <v>48.850205011389527</v>
      </c>
      <c r="E53" s="9">
        <v>86.94</v>
      </c>
    </row>
    <row r="54" spans="1:5" x14ac:dyDescent="0.25">
      <c r="A54" s="9">
        <v>624143</v>
      </c>
      <c r="B54" s="9"/>
      <c r="C54" s="10">
        <v>555.52</v>
      </c>
      <c r="D54" s="31">
        <v>491.31632152588554</v>
      </c>
      <c r="E54" s="9">
        <v>638.80999999999995</v>
      </c>
    </row>
    <row r="55" spans="1:5" x14ac:dyDescent="0.25">
      <c r="A55" s="9">
        <v>79528</v>
      </c>
      <c r="B55" s="9"/>
      <c r="C55" s="10">
        <v>120.22</v>
      </c>
      <c r="D55" s="31">
        <v>55.979697802197805</v>
      </c>
      <c r="E55" s="9">
        <v>138.27000000000001</v>
      </c>
    </row>
    <row r="56" spans="1:5" x14ac:dyDescent="0.25">
      <c r="A56" s="9">
        <v>549210</v>
      </c>
      <c r="B56" s="9"/>
      <c r="C56" s="10">
        <v>17797.77</v>
      </c>
      <c r="D56" s="31">
        <v>17176.242306013763</v>
      </c>
      <c r="E56" s="9">
        <v>20136.78</v>
      </c>
    </row>
    <row r="57" spans="1:5" x14ac:dyDescent="0.25">
      <c r="A57" s="9">
        <v>967721</v>
      </c>
      <c r="B57" s="9"/>
      <c r="C57" s="10">
        <v>273.16000000000003</v>
      </c>
      <c r="D57" s="31">
        <v>261.79200578902231</v>
      </c>
      <c r="E57" s="9">
        <v>308.44</v>
      </c>
    </row>
    <row r="58" spans="1:5" x14ac:dyDescent="0.25">
      <c r="A58" s="9">
        <v>911185</v>
      </c>
      <c r="B58" s="9"/>
      <c r="C58" s="10">
        <v>93.09</v>
      </c>
      <c r="D58" s="31">
        <v>61.366554351735303</v>
      </c>
      <c r="E58" s="9">
        <v>105.12</v>
      </c>
    </row>
    <row r="59" spans="1:5" x14ac:dyDescent="0.25">
      <c r="A59" s="9">
        <v>974300</v>
      </c>
      <c r="B59" s="9"/>
      <c r="C59" s="10">
        <v>525.46</v>
      </c>
      <c r="D59" s="31">
        <v>494.29614166973664</v>
      </c>
      <c r="E59" s="9">
        <v>604.32000000000005</v>
      </c>
    </row>
    <row r="60" spans="1:5" x14ac:dyDescent="0.25">
      <c r="A60" s="9">
        <v>106613</v>
      </c>
      <c r="B60" s="9"/>
      <c r="C60" s="10">
        <v>75.62</v>
      </c>
      <c r="D60" s="31">
        <v>21.255276012946538</v>
      </c>
      <c r="E60" s="9">
        <v>86.96</v>
      </c>
    </row>
    <row r="61" spans="1:5" x14ac:dyDescent="0.25">
      <c r="A61" s="9">
        <v>70086</v>
      </c>
      <c r="B61" s="9"/>
      <c r="C61" s="10">
        <v>243.34</v>
      </c>
      <c r="D61" s="31">
        <v>158.89340080971661</v>
      </c>
      <c r="E61" s="9">
        <v>279.86</v>
      </c>
    </row>
    <row r="62" spans="1:5" x14ac:dyDescent="0.25">
      <c r="A62" s="9">
        <v>975992</v>
      </c>
      <c r="B62" s="9"/>
      <c r="C62" s="10">
        <v>121.62</v>
      </c>
      <c r="D62" s="31">
        <v>24.852000000000018</v>
      </c>
      <c r="E62" s="9">
        <v>137.34</v>
      </c>
    </row>
    <row r="63" spans="1:5" x14ac:dyDescent="0.25">
      <c r="A63" s="9">
        <v>957049</v>
      </c>
      <c r="B63" s="9"/>
      <c r="C63" s="10">
        <v>6477.64</v>
      </c>
      <c r="D63" s="31">
        <v>6357.4947001934243</v>
      </c>
      <c r="E63" s="9">
        <v>7218.49</v>
      </c>
    </row>
    <row r="64" spans="1:5" x14ac:dyDescent="0.25">
      <c r="A64" s="9">
        <v>53534</v>
      </c>
      <c r="B64" s="9"/>
      <c r="C64" s="10">
        <v>122.31</v>
      </c>
      <c r="D64" s="31">
        <v>103.87437113402062</v>
      </c>
      <c r="E64" s="9">
        <v>138.11000000000001</v>
      </c>
    </row>
    <row r="65" spans="1:8" x14ac:dyDescent="0.25">
      <c r="A65" s="9">
        <v>555740</v>
      </c>
      <c r="B65" s="9"/>
      <c r="C65" s="10">
        <v>254.01</v>
      </c>
      <c r="D65" s="31">
        <v>187.500503875969</v>
      </c>
      <c r="E65" s="9">
        <v>292.12</v>
      </c>
    </row>
    <row r="66" spans="1:8" x14ac:dyDescent="0.25">
      <c r="A66" s="9">
        <v>22102</v>
      </c>
      <c r="B66" s="9"/>
      <c r="C66" s="10">
        <v>487.66</v>
      </c>
      <c r="D66" s="31">
        <v>462.48210526315791</v>
      </c>
      <c r="E66" s="9">
        <v>560.78</v>
      </c>
    </row>
    <row r="67" spans="1:8" x14ac:dyDescent="0.25">
      <c r="A67" s="9">
        <v>944696</v>
      </c>
      <c r="B67" s="9"/>
      <c r="C67" s="10">
        <v>1933.85</v>
      </c>
      <c r="D67" s="31">
        <v>1836.9264147286822</v>
      </c>
      <c r="E67" s="9">
        <v>2183.61</v>
      </c>
    </row>
    <row r="68" spans="1:8" x14ac:dyDescent="0.25">
      <c r="A68" s="9">
        <v>944071</v>
      </c>
      <c r="B68" s="9"/>
      <c r="C68" s="10">
        <v>294.73</v>
      </c>
      <c r="D68" s="31">
        <v>273.03511376911644</v>
      </c>
      <c r="E68" s="9">
        <v>338.94</v>
      </c>
    </row>
    <row r="69" spans="1:8" x14ac:dyDescent="0.25">
      <c r="A69" s="9">
        <v>972751</v>
      </c>
      <c r="B69" s="9"/>
      <c r="C69" s="10">
        <v>315.33</v>
      </c>
      <c r="D69" s="31">
        <v>265.3063426174333</v>
      </c>
      <c r="E69" s="9">
        <v>357.6</v>
      </c>
    </row>
    <row r="70" spans="1:8" x14ac:dyDescent="0.25">
      <c r="A70" s="9">
        <v>223350</v>
      </c>
      <c r="B70" s="9"/>
      <c r="C70" s="10">
        <v>3308.08</v>
      </c>
      <c r="D70" s="31">
        <v>1715.2666627777601</v>
      </c>
      <c r="E70" s="9">
        <v>3742.85</v>
      </c>
    </row>
    <row r="71" spans="1:8" x14ac:dyDescent="0.25">
      <c r="A71" s="9"/>
      <c r="B71" s="9"/>
      <c r="C71" s="10"/>
      <c r="D71" s="31"/>
      <c r="E71" s="9"/>
    </row>
    <row r="72" spans="1:8" x14ac:dyDescent="0.25">
      <c r="A72" s="9"/>
      <c r="B72" s="9"/>
      <c r="C72" s="10">
        <f>SUM(C3:C71)</f>
        <v>114516.64</v>
      </c>
      <c r="D72" s="10">
        <f t="shared" ref="D72:E72" si="0">SUM(D3:D71)</f>
        <v>107118.03421444005</v>
      </c>
      <c r="E72" s="10">
        <f t="shared" si="0"/>
        <v>130094.57000000005</v>
      </c>
    </row>
    <row r="73" spans="1:8" x14ac:dyDescent="0.25">
      <c r="A73" s="9"/>
      <c r="B73" s="9"/>
      <c r="C73" s="10"/>
      <c r="D73" s="31"/>
      <c r="E73" s="9"/>
    </row>
    <row r="74" spans="1:8" x14ac:dyDescent="0.25">
      <c r="A74" s="9"/>
      <c r="B74" s="9"/>
      <c r="C74" s="10"/>
      <c r="D74" s="31"/>
      <c r="E74" s="9"/>
    </row>
    <row r="75" spans="1:8" x14ac:dyDescent="0.25">
      <c r="C75" s="7"/>
      <c r="D75" s="44"/>
    </row>
    <row r="76" spans="1:8" x14ac:dyDescent="0.25">
      <c r="A76" s="9">
        <v>551033</v>
      </c>
      <c r="B76" s="9"/>
      <c r="C76" s="10">
        <v>268.55</v>
      </c>
      <c r="D76" s="84">
        <v>237.12157999999999</v>
      </c>
      <c r="E76" s="9">
        <v>308.81</v>
      </c>
      <c r="H76" s="6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"/>
  <sheetViews>
    <sheetView workbookViewId="0">
      <pane ySplit="1" topLeftCell="A77" activePane="bottomLeft" state="frozen"/>
      <selection pane="bottomLeft" activeCell="B3" sqref="B3:B80"/>
    </sheetView>
  </sheetViews>
  <sheetFormatPr defaultRowHeight="15" x14ac:dyDescent="0.25"/>
  <cols>
    <col min="1" max="1" width="10.28515625" style="6" bestFit="1" customWidth="1"/>
    <col min="2" max="2" width="44.5703125" style="6" bestFit="1" customWidth="1"/>
    <col min="3" max="3" width="10" style="14" bestFit="1" customWidth="1"/>
    <col min="4" max="4" width="12.85546875" style="14" bestFit="1" customWidth="1"/>
    <col min="5" max="5" width="12.5703125" style="14" bestFit="1" customWidth="1"/>
    <col min="6" max="16384" width="9.140625" style="6"/>
  </cols>
  <sheetData>
    <row r="1" spans="1:5" s="23" customFormat="1" ht="56.25" customHeight="1" thickTop="1" x14ac:dyDescent="0.2">
      <c r="A1" s="24" t="s">
        <v>0</v>
      </c>
      <c r="B1" s="24" t="s">
        <v>1</v>
      </c>
      <c r="C1" s="25" t="s">
        <v>3</v>
      </c>
      <c r="D1" s="26" t="s">
        <v>4</v>
      </c>
      <c r="E1" s="27" t="s">
        <v>5</v>
      </c>
    </row>
    <row r="2" spans="1:5" s="30" customFormat="1" ht="79.5" customHeight="1" x14ac:dyDescent="0.2">
      <c r="A2" s="33" t="s">
        <v>6</v>
      </c>
      <c r="B2" s="34"/>
      <c r="C2" s="48" t="s">
        <v>10</v>
      </c>
      <c r="D2" s="49" t="s">
        <v>7</v>
      </c>
      <c r="E2" s="50" t="s">
        <v>8</v>
      </c>
    </row>
    <row r="3" spans="1:5" x14ac:dyDescent="0.25">
      <c r="A3" s="45">
        <v>834929</v>
      </c>
      <c r="B3" s="45"/>
      <c r="C3" s="68">
        <v>134.76</v>
      </c>
      <c r="D3" s="68">
        <v>32.103340206185564</v>
      </c>
      <c r="E3" s="68">
        <v>154.99</v>
      </c>
    </row>
    <row r="4" spans="1:5" x14ac:dyDescent="0.25">
      <c r="A4" s="9">
        <v>891123</v>
      </c>
      <c r="B4" s="9"/>
      <c r="C4" s="18">
        <v>524.51</v>
      </c>
      <c r="D4" s="18">
        <v>516.35820696721305</v>
      </c>
      <c r="E4" s="18">
        <v>603.11</v>
      </c>
    </row>
    <row r="5" spans="1:5" x14ac:dyDescent="0.25">
      <c r="A5" s="9">
        <v>569607</v>
      </c>
      <c r="B5" s="9"/>
      <c r="C5" s="18">
        <v>595.14</v>
      </c>
      <c r="D5" s="18">
        <v>549.97103102189783</v>
      </c>
      <c r="E5" s="18">
        <v>671.65</v>
      </c>
    </row>
    <row r="6" spans="1:5" x14ac:dyDescent="0.25">
      <c r="A6" s="9">
        <v>858555</v>
      </c>
      <c r="B6" s="9"/>
      <c r="C6" s="18">
        <v>197.05</v>
      </c>
      <c r="D6" s="18">
        <v>173.3218144329897</v>
      </c>
      <c r="E6" s="18">
        <v>222.51</v>
      </c>
    </row>
    <row r="7" spans="1:5" x14ac:dyDescent="0.25">
      <c r="A7" s="9">
        <v>854357</v>
      </c>
      <c r="B7" s="9"/>
      <c r="C7" s="18">
        <v>128.94</v>
      </c>
      <c r="D7" s="18">
        <v>84.58672032193158</v>
      </c>
      <c r="E7" s="18">
        <v>148.28</v>
      </c>
    </row>
    <row r="8" spans="1:5" x14ac:dyDescent="0.25">
      <c r="A8" s="9">
        <v>933775</v>
      </c>
      <c r="B8" s="9"/>
      <c r="C8" s="18">
        <v>759.12</v>
      </c>
      <c r="D8" s="18">
        <v>756.21204123711345</v>
      </c>
      <c r="E8" s="18">
        <v>872.94</v>
      </c>
    </row>
    <row r="10" spans="1:5" x14ac:dyDescent="0.25">
      <c r="A10" s="9">
        <v>911858</v>
      </c>
      <c r="B10" s="9"/>
      <c r="C10" s="18">
        <v>568.13</v>
      </c>
      <c r="D10" s="18">
        <v>528.70373191012482</v>
      </c>
      <c r="E10" s="18">
        <v>653.32000000000005</v>
      </c>
    </row>
    <row r="11" spans="1:5" x14ac:dyDescent="0.25">
      <c r="A11" s="9">
        <v>836381</v>
      </c>
      <c r="B11" s="9"/>
      <c r="C11" s="18">
        <v>1443.57</v>
      </c>
      <c r="D11" s="18">
        <v>1355.7684536082475</v>
      </c>
      <c r="E11" s="18">
        <v>1659.99</v>
      </c>
    </row>
    <row r="12" spans="1:5" x14ac:dyDescent="0.25">
      <c r="A12" s="9">
        <v>222644</v>
      </c>
      <c r="B12" s="9"/>
      <c r="C12" s="18">
        <v>1549.77</v>
      </c>
      <c r="D12" s="18">
        <v>521.90190844616382</v>
      </c>
      <c r="E12" s="18">
        <v>1731.92</v>
      </c>
    </row>
    <row r="13" spans="1:5" x14ac:dyDescent="0.25">
      <c r="A13" s="9">
        <v>594657</v>
      </c>
      <c r="B13" s="9"/>
      <c r="C13" s="18">
        <v>1573.72</v>
      </c>
      <c r="D13" s="18">
        <v>1559.8502691018766</v>
      </c>
      <c r="E13" s="18">
        <v>1615.42</v>
      </c>
    </row>
    <row r="14" spans="1:5" x14ac:dyDescent="0.25">
      <c r="A14" s="9">
        <v>204898</v>
      </c>
      <c r="B14" s="9"/>
      <c r="C14" s="18">
        <v>238.5</v>
      </c>
      <c r="D14" s="18">
        <v>184.46549903100774</v>
      </c>
      <c r="E14" s="18">
        <v>274.23</v>
      </c>
    </row>
    <row r="15" spans="1:5" x14ac:dyDescent="0.25">
      <c r="A15" s="9">
        <v>944965</v>
      </c>
      <c r="B15" s="9"/>
      <c r="C15" s="18">
        <v>74.66</v>
      </c>
      <c r="D15" s="18">
        <v>62.382731660231656</v>
      </c>
      <c r="E15" s="18">
        <v>85.86</v>
      </c>
    </row>
    <row r="16" spans="1:5" x14ac:dyDescent="0.25">
      <c r="A16" s="9">
        <v>577570</v>
      </c>
      <c r="B16" s="9"/>
      <c r="C16" s="18">
        <v>5899.51</v>
      </c>
      <c r="D16" s="18">
        <v>4745.9378252427186</v>
      </c>
      <c r="E16" s="18">
        <v>6592.82</v>
      </c>
    </row>
    <row r="17" spans="1:5" x14ac:dyDescent="0.25">
      <c r="A17" s="9">
        <v>850035</v>
      </c>
      <c r="B17" s="9"/>
      <c r="C17" s="18">
        <v>1449.37</v>
      </c>
      <c r="D17" s="18">
        <v>1407.03</v>
      </c>
      <c r="E17" s="18">
        <v>1666.7</v>
      </c>
    </row>
    <row r="18" spans="1:5" x14ac:dyDescent="0.25">
      <c r="A18" s="9">
        <v>612673</v>
      </c>
      <c r="B18" s="9"/>
      <c r="C18" s="18">
        <v>1424.18</v>
      </c>
      <c r="D18" s="18">
        <v>1397.971893939394</v>
      </c>
      <c r="E18" s="18">
        <v>1637.68</v>
      </c>
    </row>
    <row r="19" spans="1:5" x14ac:dyDescent="0.25">
      <c r="A19" s="9">
        <v>850023</v>
      </c>
      <c r="B19" s="9"/>
      <c r="C19" s="18">
        <v>157.06</v>
      </c>
      <c r="D19" s="18">
        <v>140.69400000000002</v>
      </c>
      <c r="E19" s="18">
        <v>180.63</v>
      </c>
    </row>
    <row r="20" spans="1:5" x14ac:dyDescent="0.25">
      <c r="A20" s="9">
        <v>953038</v>
      </c>
      <c r="B20" s="9"/>
      <c r="C20" s="18">
        <v>600.11</v>
      </c>
      <c r="D20" s="18">
        <v>567.30186046511631</v>
      </c>
      <c r="E20" s="18">
        <v>690.13</v>
      </c>
    </row>
    <row r="21" spans="1:5" x14ac:dyDescent="0.25">
      <c r="A21" s="9">
        <v>975875</v>
      </c>
      <c r="B21" s="9"/>
      <c r="C21" s="18">
        <v>180.74</v>
      </c>
      <c r="D21" s="18">
        <v>142.26929896907217</v>
      </c>
      <c r="E21" s="18">
        <v>204.09</v>
      </c>
    </row>
    <row r="22" spans="1:5" x14ac:dyDescent="0.25">
      <c r="A22" s="9">
        <v>610404</v>
      </c>
      <c r="B22" s="9"/>
      <c r="C22" s="18">
        <v>430.38</v>
      </c>
      <c r="D22" s="18">
        <v>424.98199999999997</v>
      </c>
      <c r="E22" s="18">
        <v>488.13</v>
      </c>
    </row>
    <row r="23" spans="1:5" x14ac:dyDescent="0.25">
      <c r="A23" s="9">
        <v>852889</v>
      </c>
      <c r="B23" s="9"/>
      <c r="C23" s="18">
        <v>503.03</v>
      </c>
      <c r="D23" s="18">
        <v>498.69832989690718</v>
      </c>
      <c r="E23" s="18">
        <v>562.14</v>
      </c>
    </row>
    <row r="24" spans="1:5" x14ac:dyDescent="0.25">
      <c r="A24" s="9">
        <v>845080</v>
      </c>
      <c r="B24" s="9"/>
      <c r="C24" s="18">
        <v>2848.37</v>
      </c>
      <c r="D24" s="18">
        <v>2817.3607684426229</v>
      </c>
      <c r="E24" s="18">
        <v>3275.44</v>
      </c>
    </row>
    <row r="25" spans="1:5" x14ac:dyDescent="0.25">
      <c r="A25" s="9">
        <v>942411</v>
      </c>
      <c r="B25" s="9"/>
      <c r="C25" s="18">
        <v>101.8</v>
      </c>
      <c r="D25" s="18">
        <v>68.650428571428563</v>
      </c>
      <c r="E25" s="18">
        <v>117.05</v>
      </c>
    </row>
    <row r="26" spans="1:5" x14ac:dyDescent="0.25">
      <c r="A26" s="9">
        <v>598990</v>
      </c>
      <c r="B26" s="9"/>
      <c r="C26" s="18">
        <v>144.88</v>
      </c>
      <c r="D26" s="18">
        <v>100.26133720930231</v>
      </c>
      <c r="E26" s="18">
        <v>164.32</v>
      </c>
    </row>
    <row r="27" spans="1:5" x14ac:dyDescent="0.25">
      <c r="A27" s="9">
        <v>841521</v>
      </c>
      <c r="B27" s="9"/>
      <c r="C27" s="18">
        <v>212.31</v>
      </c>
      <c r="D27" s="18">
        <v>84.969252747252767</v>
      </c>
      <c r="E27" s="18">
        <v>244.17</v>
      </c>
    </row>
    <row r="28" spans="1:5" x14ac:dyDescent="0.25">
      <c r="A28" s="9">
        <v>44790</v>
      </c>
      <c r="B28" s="9"/>
      <c r="C28" s="18">
        <v>116.19</v>
      </c>
      <c r="D28" s="18">
        <v>67.818426724137936</v>
      </c>
      <c r="E28" s="18">
        <v>131.19999999999999</v>
      </c>
    </row>
    <row r="29" spans="1:5" x14ac:dyDescent="0.25">
      <c r="A29" s="9">
        <v>945629</v>
      </c>
      <c r="B29" s="9"/>
      <c r="C29" s="18">
        <v>2264.7399999999998</v>
      </c>
      <c r="D29" s="18">
        <v>2250.3326744186043</v>
      </c>
      <c r="E29" s="18">
        <v>2604.25</v>
      </c>
    </row>
    <row r="30" spans="1:5" x14ac:dyDescent="0.25">
      <c r="A30" s="9">
        <v>557260</v>
      </c>
      <c r="B30" s="9"/>
      <c r="C30" s="18">
        <v>258.74</v>
      </c>
      <c r="D30" s="18">
        <v>67.924139579349912</v>
      </c>
      <c r="E30" s="18">
        <v>289.51</v>
      </c>
    </row>
    <row r="31" spans="1:5" x14ac:dyDescent="0.25">
      <c r="A31" s="9">
        <v>880384</v>
      </c>
      <c r="B31" s="9"/>
      <c r="C31" s="18">
        <v>316.06</v>
      </c>
      <c r="D31" s="18">
        <v>220.83015463917525</v>
      </c>
      <c r="E31" s="18">
        <v>363.43</v>
      </c>
    </row>
    <row r="32" spans="1:5" x14ac:dyDescent="0.25">
      <c r="A32" s="9">
        <v>57509</v>
      </c>
      <c r="B32" s="9"/>
      <c r="C32" s="18">
        <v>172.56</v>
      </c>
      <c r="D32" s="18">
        <v>76.984329896907198</v>
      </c>
      <c r="E32" s="18">
        <v>198.42</v>
      </c>
    </row>
    <row r="33" spans="1:16" x14ac:dyDescent="0.25">
      <c r="A33" s="9">
        <v>619633</v>
      </c>
      <c r="B33" s="9"/>
      <c r="C33" s="18">
        <v>237.52</v>
      </c>
      <c r="D33" s="18">
        <v>207.67053763440862</v>
      </c>
      <c r="E33" s="18">
        <v>273.14999999999998</v>
      </c>
    </row>
    <row r="34" spans="1:16" x14ac:dyDescent="0.25">
      <c r="A34" s="9">
        <v>986716</v>
      </c>
      <c r="B34" s="9"/>
      <c r="C34" s="18">
        <v>312.63</v>
      </c>
      <c r="D34" s="18">
        <v>156.50814580885236</v>
      </c>
      <c r="E34" s="18">
        <v>355.44</v>
      </c>
    </row>
    <row r="35" spans="1:16" x14ac:dyDescent="0.25">
      <c r="A35" s="9">
        <v>19390</v>
      </c>
      <c r="B35" s="9"/>
      <c r="C35" s="18">
        <v>313.14</v>
      </c>
      <c r="D35" s="18">
        <v>258.94688659793815</v>
      </c>
      <c r="E35" s="18">
        <v>360.1</v>
      </c>
    </row>
    <row r="36" spans="1:16" x14ac:dyDescent="0.25">
      <c r="A36" s="9">
        <v>55489</v>
      </c>
      <c r="B36" s="9"/>
      <c r="C36" s="18">
        <v>443.11</v>
      </c>
      <c r="D36" s="18">
        <v>433.81123711340206</v>
      </c>
      <c r="E36" s="18">
        <v>495.2</v>
      </c>
    </row>
    <row r="37" spans="1:16" x14ac:dyDescent="0.25">
      <c r="A37" s="9">
        <v>921152</v>
      </c>
      <c r="B37" s="9"/>
      <c r="C37" s="18">
        <v>288.91000000000003</v>
      </c>
      <c r="D37" s="18">
        <v>140.0913195876289</v>
      </c>
      <c r="E37" s="18">
        <v>332.26</v>
      </c>
    </row>
    <row r="38" spans="1:16" x14ac:dyDescent="0.25">
      <c r="A38" s="9">
        <v>997372</v>
      </c>
      <c r="B38" s="9"/>
      <c r="C38" s="18">
        <v>1387.72</v>
      </c>
      <c r="D38" s="18">
        <v>1342.8210101010102</v>
      </c>
      <c r="E38" s="18">
        <v>1573.81</v>
      </c>
    </row>
    <row r="39" spans="1:16" x14ac:dyDescent="0.25">
      <c r="A39" s="9">
        <v>63198</v>
      </c>
      <c r="B39" s="9"/>
      <c r="C39" s="18">
        <v>5342.88</v>
      </c>
      <c r="D39" s="18">
        <v>5307.254591836735</v>
      </c>
      <c r="E39" s="18">
        <v>6143.96</v>
      </c>
    </row>
    <row r="40" spans="1:16" x14ac:dyDescent="0.25">
      <c r="A40" s="9">
        <v>597257</v>
      </c>
      <c r="B40" s="9"/>
      <c r="C40" s="18">
        <v>81.540000000000006</v>
      </c>
      <c r="D40" s="18">
        <v>42.880824742268047</v>
      </c>
      <c r="E40" s="18">
        <v>92.08</v>
      </c>
    </row>
    <row r="41" spans="1:16" x14ac:dyDescent="0.25">
      <c r="A41" s="9">
        <v>839689</v>
      </c>
      <c r="B41" s="9"/>
      <c r="C41" s="18">
        <v>254.98</v>
      </c>
      <c r="D41" s="18">
        <v>180.18601030927834</v>
      </c>
      <c r="E41" s="18">
        <v>293.23</v>
      </c>
    </row>
    <row r="42" spans="1:16" x14ac:dyDescent="0.25">
      <c r="A42" s="9">
        <v>857830</v>
      </c>
      <c r="B42" s="9"/>
      <c r="C42" s="18">
        <v>90.37</v>
      </c>
      <c r="D42" s="18">
        <v>74.930710335963653</v>
      </c>
      <c r="E42" s="18">
        <v>102.06</v>
      </c>
    </row>
    <row r="43" spans="1:16" x14ac:dyDescent="0.25">
      <c r="A43" s="9">
        <v>940066</v>
      </c>
      <c r="B43" s="9"/>
      <c r="C43" s="18">
        <v>1083.75</v>
      </c>
      <c r="D43" s="18">
        <v>986.19034656627878</v>
      </c>
      <c r="E43" s="18">
        <v>1229.0999999999999</v>
      </c>
    </row>
    <row r="44" spans="1:16" x14ac:dyDescent="0.25">
      <c r="A44" s="9">
        <v>539941</v>
      </c>
      <c r="B44" s="9"/>
      <c r="C44" s="18">
        <v>113.43</v>
      </c>
      <c r="D44" s="85">
        <v>111.55</v>
      </c>
      <c r="E44" s="18">
        <v>130.44</v>
      </c>
    </row>
    <row r="45" spans="1:16" x14ac:dyDescent="0.25">
      <c r="A45" s="9">
        <v>574324</v>
      </c>
      <c r="B45" s="9"/>
      <c r="C45" s="18">
        <v>964.45</v>
      </c>
      <c r="D45" s="18">
        <v>909.43865979381451</v>
      </c>
      <c r="E45" s="18">
        <v>1093.79</v>
      </c>
    </row>
    <row r="46" spans="1:16" x14ac:dyDescent="0.25">
      <c r="A46" s="9">
        <v>832867</v>
      </c>
      <c r="B46" s="9"/>
      <c r="C46" s="18">
        <v>382.95</v>
      </c>
      <c r="D46" s="18">
        <v>269.12783505154641</v>
      </c>
      <c r="E46" s="18">
        <v>440.35</v>
      </c>
    </row>
    <row r="47" spans="1:16" x14ac:dyDescent="0.25">
      <c r="A47" s="5">
        <v>136752</v>
      </c>
      <c r="B47" s="5"/>
      <c r="C47" s="35">
        <v>141.54</v>
      </c>
      <c r="D47" s="47">
        <v>92.890207920792079</v>
      </c>
      <c r="E47" s="36">
        <v>160.91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1:16" x14ac:dyDescent="0.25">
      <c r="A48" s="9">
        <v>60355</v>
      </c>
      <c r="B48" s="9"/>
      <c r="C48" s="18">
        <v>522.53</v>
      </c>
      <c r="D48" s="18">
        <v>491.48932926829264</v>
      </c>
      <c r="E48" s="18">
        <v>590.03</v>
      </c>
    </row>
    <row r="49" spans="1:5" x14ac:dyDescent="0.25">
      <c r="A49" s="9">
        <v>952711</v>
      </c>
      <c r="B49" s="9"/>
      <c r="C49" s="18">
        <v>84.35</v>
      </c>
      <c r="D49" s="18">
        <v>52.794186046511626</v>
      </c>
      <c r="E49" s="18">
        <v>97.03</v>
      </c>
    </row>
    <row r="50" spans="1:5" x14ac:dyDescent="0.25">
      <c r="A50" s="9">
        <v>608058</v>
      </c>
      <c r="B50" s="9"/>
      <c r="C50" s="18">
        <v>346.11</v>
      </c>
      <c r="D50" s="18">
        <v>312.07932414698166</v>
      </c>
      <c r="E50" s="18">
        <v>398</v>
      </c>
    </row>
    <row r="51" spans="1:5" x14ac:dyDescent="0.25">
      <c r="A51" s="9">
        <v>881536</v>
      </c>
      <c r="B51" s="9"/>
      <c r="C51" s="18">
        <v>214.26</v>
      </c>
      <c r="D51" s="18">
        <v>150.64738144329897</v>
      </c>
      <c r="E51" s="18">
        <v>246.41</v>
      </c>
    </row>
    <row r="52" spans="1:5" x14ac:dyDescent="0.25">
      <c r="A52" s="9">
        <v>853867</v>
      </c>
      <c r="B52" s="9"/>
      <c r="C52" s="18">
        <v>678.97</v>
      </c>
      <c r="D52" s="18">
        <v>573.87028292181071</v>
      </c>
      <c r="E52" s="18">
        <v>774.1</v>
      </c>
    </row>
    <row r="53" spans="1:5" x14ac:dyDescent="0.25">
      <c r="A53" s="9">
        <v>68830</v>
      </c>
      <c r="B53" s="9"/>
      <c r="C53" s="18">
        <v>48.47</v>
      </c>
      <c r="D53" s="18">
        <v>38.879668780831572</v>
      </c>
      <c r="E53" s="18">
        <v>55.74</v>
      </c>
    </row>
    <row r="54" spans="1:5" x14ac:dyDescent="0.25">
      <c r="A54" s="9">
        <v>860124</v>
      </c>
      <c r="B54" s="9"/>
      <c r="C54" s="18">
        <v>578.79</v>
      </c>
      <c r="D54" s="18">
        <v>550.86438133874231</v>
      </c>
      <c r="E54" s="18">
        <v>665.57</v>
      </c>
    </row>
    <row r="55" spans="1:5" x14ac:dyDescent="0.25">
      <c r="A55" s="9">
        <v>31171</v>
      </c>
      <c r="B55" s="9"/>
      <c r="C55" s="18">
        <v>219.11</v>
      </c>
      <c r="D55" s="18">
        <v>86.558831967213138</v>
      </c>
      <c r="E55" s="18">
        <v>251.94</v>
      </c>
    </row>
    <row r="56" spans="1:5" x14ac:dyDescent="0.25">
      <c r="A56" s="9">
        <v>516906</v>
      </c>
      <c r="B56" s="9"/>
      <c r="C56" s="18">
        <v>576.84</v>
      </c>
      <c r="D56" s="18">
        <v>550.6634226804124</v>
      </c>
      <c r="E56" s="18">
        <v>663.34</v>
      </c>
    </row>
    <row r="57" spans="1:5" x14ac:dyDescent="0.25">
      <c r="A57" s="9">
        <v>2603</v>
      </c>
      <c r="B57" s="9"/>
      <c r="C57" s="18">
        <v>208.45</v>
      </c>
      <c r="D57" s="18">
        <v>159.10782951035901</v>
      </c>
      <c r="E57" s="18">
        <v>239.69</v>
      </c>
    </row>
    <row r="58" spans="1:5" x14ac:dyDescent="0.25">
      <c r="A58" s="9">
        <v>308</v>
      </c>
      <c r="B58" s="9"/>
      <c r="C58" s="18">
        <v>2906.23</v>
      </c>
      <c r="D58" s="18">
        <v>2667.8105273833671</v>
      </c>
      <c r="E58" s="18">
        <v>3247.76</v>
      </c>
    </row>
    <row r="59" spans="1:5" x14ac:dyDescent="0.25">
      <c r="A59" s="9">
        <v>129208</v>
      </c>
      <c r="B59" s="9"/>
      <c r="C59" s="18">
        <v>179.36</v>
      </c>
      <c r="D59" s="18">
        <v>161.01726744186047</v>
      </c>
      <c r="E59" s="18">
        <v>206.27</v>
      </c>
    </row>
    <row r="60" spans="1:5" x14ac:dyDescent="0.25">
      <c r="A60" s="9">
        <v>562343</v>
      </c>
      <c r="B60" s="9"/>
      <c r="C60" s="18">
        <v>3218.59</v>
      </c>
      <c r="D60" s="18">
        <v>3082.5256395348838</v>
      </c>
      <c r="E60" s="18">
        <v>3650.14</v>
      </c>
    </row>
    <row r="61" spans="1:5" x14ac:dyDescent="0.25">
      <c r="A61" s="9">
        <v>624185</v>
      </c>
      <c r="B61" s="9"/>
      <c r="C61" s="18">
        <v>558.52</v>
      </c>
      <c r="D61" s="18">
        <v>482.03948051948049</v>
      </c>
      <c r="E61" s="18">
        <v>637.11</v>
      </c>
    </row>
    <row r="62" spans="1:5" x14ac:dyDescent="0.25">
      <c r="A62" s="9">
        <v>527077</v>
      </c>
      <c r="B62" s="9"/>
      <c r="C62" s="18">
        <v>90.16</v>
      </c>
      <c r="D62" s="18">
        <v>57.826701030927829</v>
      </c>
      <c r="E62" s="18">
        <v>103.69</v>
      </c>
    </row>
    <row r="63" spans="1:5" x14ac:dyDescent="0.25">
      <c r="A63" s="9">
        <v>954353</v>
      </c>
      <c r="B63" s="9"/>
      <c r="C63" s="18">
        <v>224.91</v>
      </c>
      <c r="D63" s="18">
        <v>189.13294003868472</v>
      </c>
      <c r="E63" s="18">
        <v>258.64999999999998</v>
      </c>
    </row>
    <row r="64" spans="1:5" x14ac:dyDescent="0.25">
      <c r="A64" s="9">
        <v>83467</v>
      </c>
      <c r="B64" s="9"/>
      <c r="C64" s="18">
        <v>166.76</v>
      </c>
      <c r="D64" s="18">
        <v>153.05605532786885</v>
      </c>
      <c r="E64" s="18">
        <v>191.71</v>
      </c>
    </row>
    <row r="65" spans="1:16" x14ac:dyDescent="0.25">
      <c r="A65" s="9">
        <v>838621</v>
      </c>
      <c r="B65" s="9"/>
      <c r="C65" s="18">
        <v>729.04</v>
      </c>
      <c r="D65" s="18">
        <v>710.26189320388346</v>
      </c>
      <c r="E65" s="18">
        <v>838.37</v>
      </c>
    </row>
    <row r="66" spans="1:16" x14ac:dyDescent="0.25">
      <c r="A66" s="9">
        <v>93229</v>
      </c>
      <c r="B66" s="9"/>
      <c r="C66" s="18">
        <v>3708.3</v>
      </c>
      <c r="D66" s="18">
        <v>3668.1426686046511</v>
      </c>
      <c r="E66" s="18">
        <v>4264.22</v>
      </c>
    </row>
    <row r="67" spans="1:16" x14ac:dyDescent="0.25">
      <c r="A67" s="9">
        <v>615902</v>
      </c>
      <c r="B67" s="9"/>
      <c r="C67" s="18">
        <v>232.68</v>
      </c>
      <c r="D67" s="18">
        <v>178.71757731958763</v>
      </c>
      <c r="E67" s="18">
        <v>267.56</v>
      </c>
    </row>
    <row r="68" spans="1:16" x14ac:dyDescent="0.25">
      <c r="A68" s="9">
        <v>53705</v>
      </c>
      <c r="B68" s="9"/>
      <c r="C68" s="35">
        <v>2335.12</v>
      </c>
      <c r="D68" s="47">
        <v>1384.3463755458515</v>
      </c>
      <c r="E68" s="36">
        <v>2648.21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spans="1:16" x14ac:dyDescent="0.25">
      <c r="A69" s="8"/>
      <c r="B69" s="8"/>
      <c r="C69" s="6"/>
      <c r="D69" s="6"/>
      <c r="E69" s="6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</row>
    <row r="71" spans="1:16" x14ac:dyDescent="0.25">
      <c r="C71" s="15">
        <f>SUM(C3:C68)</f>
        <v>54134.370000000017</v>
      </c>
      <c r="D71" s="15">
        <f t="shared" ref="D71:E71" si="0">SUM(D3:D68)</f>
        <v>47621.772556142365</v>
      </c>
      <c r="E71" s="15">
        <f t="shared" si="0"/>
        <v>61475.750000000007</v>
      </c>
    </row>
    <row r="72" spans="1:16" x14ac:dyDescent="0.25">
      <c r="D72" s="14">
        <v>47620.99</v>
      </c>
    </row>
    <row r="73" spans="1:16" x14ac:dyDescent="0.25">
      <c r="D73" s="14">
        <f>+D71-D72</f>
        <v>0.78255614236695692</v>
      </c>
    </row>
    <row r="78" spans="1:16" x14ac:dyDescent="0.25">
      <c r="A78" s="9">
        <v>880557</v>
      </c>
      <c r="B78" s="9"/>
      <c r="C78" s="18">
        <v>270.92</v>
      </c>
      <c r="D78" s="85">
        <v>125.30210729439864</v>
      </c>
      <c r="E78" s="18">
        <v>309.58</v>
      </c>
      <c r="G78" s="6" t="s">
        <v>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>
      <pane ySplit="1" topLeftCell="A2" activePane="bottomLeft" state="frozen"/>
      <selection pane="bottomLeft" activeCell="B27" sqref="B27"/>
    </sheetView>
  </sheetViews>
  <sheetFormatPr defaultRowHeight="15" x14ac:dyDescent="0.25"/>
  <cols>
    <col min="1" max="1" width="15.5703125" style="6" bestFit="1" customWidth="1"/>
    <col min="2" max="2" width="32" style="6" bestFit="1" customWidth="1"/>
    <col min="3" max="3" width="9.28515625" style="6" bestFit="1" customWidth="1"/>
    <col min="4" max="4" width="12.85546875" style="6" bestFit="1" customWidth="1"/>
    <col min="5" max="5" width="12.5703125" style="6" bestFit="1" customWidth="1"/>
    <col min="6" max="16384" width="9.140625" style="6"/>
  </cols>
  <sheetData>
    <row r="1" spans="1:5" s="23" customFormat="1" ht="56.25" customHeight="1" thickTop="1" x14ac:dyDescent="0.2">
      <c r="A1" s="24" t="s">
        <v>0</v>
      </c>
      <c r="B1" s="24" t="s">
        <v>1</v>
      </c>
      <c r="C1" s="25" t="s">
        <v>3</v>
      </c>
      <c r="D1" s="26" t="s">
        <v>4</v>
      </c>
      <c r="E1" s="27" t="s">
        <v>5</v>
      </c>
    </row>
    <row r="2" spans="1:5" s="30" customFormat="1" ht="79.5" customHeight="1" x14ac:dyDescent="0.2">
      <c r="A2" s="28" t="s">
        <v>6</v>
      </c>
      <c r="B2" s="29"/>
      <c r="C2" s="13" t="s">
        <v>10</v>
      </c>
      <c r="D2" s="41" t="s">
        <v>7</v>
      </c>
      <c r="E2" s="42" t="s">
        <v>8</v>
      </c>
    </row>
    <row r="3" spans="1:5" s="9" customFormat="1" x14ac:dyDescent="0.25">
      <c r="A3" s="9">
        <v>996621</v>
      </c>
      <c r="C3" s="10">
        <v>88.23</v>
      </c>
      <c r="D3" s="31">
        <v>60.847701030927837</v>
      </c>
      <c r="E3" s="9">
        <v>101.49</v>
      </c>
    </row>
    <row r="4" spans="1:5" s="9" customFormat="1" x14ac:dyDescent="0.25">
      <c r="A4" s="9">
        <v>557113</v>
      </c>
      <c r="C4" s="10">
        <v>359.68</v>
      </c>
      <c r="D4" s="31">
        <v>328.61747079439255</v>
      </c>
      <c r="E4" s="9">
        <v>413.6</v>
      </c>
    </row>
    <row r="5" spans="1:5" s="9" customFormat="1" x14ac:dyDescent="0.25">
      <c r="A5" s="9">
        <v>41110</v>
      </c>
      <c r="C5" s="10">
        <v>265.64999999999998</v>
      </c>
      <c r="D5" s="31">
        <v>238.644250513347</v>
      </c>
      <c r="E5" s="9">
        <v>305.44</v>
      </c>
    </row>
    <row r="6" spans="1:5" s="9" customFormat="1" x14ac:dyDescent="0.25">
      <c r="A6" s="9">
        <v>900176</v>
      </c>
      <c r="C6" s="10">
        <v>603.24</v>
      </c>
      <c r="D6" s="31">
        <v>566.17421052631585</v>
      </c>
      <c r="E6" s="9">
        <v>670.96</v>
      </c>
    </row>
    <row r="7" spans="1:5" s="9" customFormat="1" x14ac:dyDescent="0.25">
      <c r="A7" s="9">
        <v>122300</v>
      </c>
      <c r="C7" s="10">
        <v>488.63</v>
      </c>
      <c r="D7" s="31">
        <v>437.75185077519382</v>
      </c>
      <c r="E7" s="9">
        <v>561.89</v>
      </c>
    </row>
    <row r="9" spans="1:5" s="9" customFormat="1" x14ac:dyDescent="0.25">
      <c r="A9" s="9">
        <v>55339</v>
      </c>
      <c r="C9" s="10">
        <v>1901.18</v>
      </c>
      <c r="D9" s="31">
        <v>1761.2277049180329</v>
      </c>
      <c r="E9" s="9">
        <v>2186.2399999999998</v>
      </c>
    </row>
    <row r="10" spans="1:5" s="9" customFormat="1" x14ac:dyDescent="0.25">
      <c r="A10" s="9">
        <v>966564</v>
      </c>
      <c r="C10" s="10">
        <v>153.18</v>
      </c>
      <c r="D10" s="31">
        <v>123.98863866396762</v>
      </c>
      <c r="E10" s="9">
        <v>176.18</v>
      </c>
    </row>
    <row r="11" spans="1:5" s="9" customFormat="1" x14ac:dyDescent="0.25">
      <c r="A11" s="9">
        <v>853546</v>
      </c>
      <c r="C11" s="10">
        <v>351.98</v>
      </c>
      <c r="D11" s="31">
        <v>336.12461855670102</v>
      </c>
      <c r="E11" s="9">
        <v>397.45</v>
      </c>
    </row>
    <row r="12" spans="1:5" s="9" customFormat="1" x14ac:dyDescent="0.25">
      <c r="A12" s="9">
        <v>50532</v>
      </c>
      <c r="C12" s="10">
        <v>52.32</v>
      </c>
      <c r="D12" s="31">
        <v>34.831461538461539</v>
      </c>
      <c r="E12" s="9">
        <v>59.08</v>
      </c>
    </row>
    <row r="13" spans="1:5" s="9" customFormat="1" x14ac:dyDescent="0.25">
      <c r="A13" s="9">
        <v>216395</v>
      </c>
      <c r="C13" s="10">
        <v>219.1</v>
      </c>
      <c r="D13" s="31">
        <v>183.36480620155038</v>
      </c>
      <c r="E13" s="9">
        <v>251.99</v>
      </c>
    </row>
    <row r="14" spans="1:5" s="9" customFormat="1" x14ac:dyDescent="0.25">
      <c r="A14" s="9">
        <v>870643</v>
      </c>
      <c r="C14" s="10">
        <v>776.96</v>
      </c>
      <c r="D14" s="31">
        <v>760.84838144329899</v>
      </c>
      <c r="E14" s="9">
        <v>881.13</v>
      </c>
    </row>
    <row r="15" spans="1:5" s="9" customFormat="1" x14ac:dyDescent="0.25">
      <c r="A15" s="9">
        <v>65879</v>
      </c>
      <c r="C15" s="10">
        <v>228.8</v>
      </c>
      <c r="D15" s="31">
        <v>144.6640824742268</v>
      </c>
      <c r="E15" s="9">
        <v>263.14</v>
      </c>
    </row>
    <row r="16" spans="1:5" s="9" customFormat="1" x14ac:dyDescent="0.25">
      <c r="A16" s="9">
        <v>956841</v>
      </c>
      <c r="C16" s="10">
        <v>113.43</v>
      </c>
      <c r="D16" s="31">
        <v>71.184844961240316</v>
      </c>
      <c r="E16" s="9">
        <v>130.47</v>
      </c>
    </row>
    <row r="17" spans="1:5" s="9" customFormat="1" x14ac:dyDescent="0.25">
      <c r="A17" s="9">
        <v>986024</v>
      </c>
      <c r="C17" s="10">
        <v>179.2</v>
      </c>
      <c r="D17" s="31">
        <v>161.85766673556566</v>
      </c>
      <c r="E17" s="9">
        <v>203.75</v>
      </c>
    </row>
    <row r="18" spans="1:5" s="9" customFormat="1" x14ac:dyDescent="0.25">
      <c r="A18" s="9">
        <v>849454</v>
      </c>
      <c r="C18" s="10">
        <v>355.8</v>
      </c>
      <c r="D18" s="31">
        <v>329.73469632352942</v>
      </c>
      <c r="E18" s="9">
        <v>409.18</v>
      </c>
    </row>
    <row r="19" spans="1:5" s="9" customFormat="1" x14ac:dyDescent="0.25">
      <c r="A19" s="9">
        <v>592255</v>
      </c>
      <c r="C19" s="10">
        <v>641.80999999999995</v>
      </c>
      <c r="D19" s="31">
        <v>626.4219175257731</v>
      </c>
      <c r="E19" s="9">
        <v>738.05</v>
      </c>
    </row>
    <row r="20" spans="1:5" s="9" customFormat="1" x14ac:dyDescent="0.25">
      <c r="A20" s="9">
        <v>636237</v>
      </c>
      <c r="C20" s="10">
        <v>7239.72</v>
      </c>
      <c r="D20" s="31">
        <v>7115.702729885058</v>
      </c>
      <c r="E20" s="9">
        <v>8210.39</v>
      </c>
    </row>
    <row r="21" spans="1:5" s="9" customFormat="1" x14ac:dyDescent="0.25">
      <c r="A21" s="9">
        <v>66010</v>
      </c>
      <c r="C21" s="10">
        <v>77.459999999999994</v>
      </c>
      <c r="D21" s="31">
        <v>58.202969072164947</v>
      </c>
      <c r="E21" s="9">
        <v>87.47</v>
      </c>
    </row>
    <row r="22" spans="1:5" s="9" customFormat="1" x14ac:dyDescent="0.25">
      <c r="A22" s="9">
        <v>853157</v>
      </c>
      <c r="C22" s="10">
        <v>320.58</v>
      </c>
      <c r="D22" s="31">
        <v>275.48335072323567</v>
      </c>
      <c r="E22" s="9">
        <v>365.48</v>
      </c>
    </row>
    <row r="23" spans="1:5" s="9" customFormat="1" x14ac:dyDescent="0.25">
      <c r="A23" s="9">
        <v>143140</v>
      </c>
      <c r="C23" s="10">
        <v>365.51</v>
      </c>
      <c r="D23" s="31">
        <v>270.92905038759687</v>
      </c>
      <c r="E23" s="9">
        <v>420.31</v>
      </c>
    </row>
    <row r="24" spans="1:5" s="9" customFormat="1" x14ac:dyDescent="0.25">
      <c r="A24" s="9">
        <v>550199</v>
      </c>
      <c r="C24" s="10">
        <v>1105.06</v>
      </c>
      <c r="D24" s="31">
        <v>1046.224644714038</v>
      </c>
      <c r="E24" s="9">
        <v>1253.27</v>
      </c>
    </row>
    <row r="25" spans="1:5" s="9" customFormat="1" x14ac:dyDescent="0.25">
      <c r="A25" s="9">
        <v>944956</v>
      </c>
      <c r="C25" s="10">
        <v>212.32</v>
      </c>
      <c r="D25" s="31">
        <v>174.72692748091603</v>
      </c>
      <c r="E25" s="9">
        <v>244.13</v>
      </c>
    </row>
    <row r="26" spans="1:5" s="9" customFormat="1" x14ac:dyDescent="0.25">
      <c r="A26" s="9">
        <v>902468</v>
      </c>
      <c r="C26" s="10">
        <v>261.76</v>
      </c>
      <c r="D26" s="31">
        <v>236.45931958762884</v>
      </c>
      <c r="E26" s="9">
        <v>301</v>
      </c>
    </row>
    <row r="27" spans="1:5" s="9" customFormat="1" x14ac:dyDescent="0.25">
      <c r="A27" s="9">
        <v>946574</v>
      </c>
      <c r="C27" s="10">
        <v>2230.8000000000002</v>
      </c>
      <c r="D27" s="31">
        <v>2173.4124806201553</v>
      </c>
      <c r="E27" s="9">
        <v>2565.2800000000002</v>
      </c>
    </row>
    <row r="28" spans="1:5" s="9" customFormat="1" x14ac:dyDescent="0.25">
      <c r="A28" s="9">
        <v>55018</v>
      </c>
      <c r="C28" s="10">
        <v>172.56</v>
      </c>
      <c r="D28" s="31">
        <v>129.83630769230768</v>
      </c>
      <c r="E28" s="9">
        <v>198.46</v>
      </c>
    </row>
    <row r="29" spans="1:5" s="9" customFormat="1" x14ac:dyDescent="0.25">
      <c r="A29" s="9">
        <v>526951</v>
      </c>
      <c r="C29" s="10">
        <v>284.06</v>
      </c>
      <c r="D29" s="31">
        <v>258.21215992647058</v>
      </c>
      <c r="E29" s="9">
        <v>326.66000000000003</v>
      </c>
    </row>
    <row r="30" spans="1:5" s="9" customFormat="1" x14ac:dyDescent="0.25">
      <c r="A30" s="9">
        <v>853336</v>
      </c>
      <c r="C30" s="9">
        <v>293.76</v>
      </c>
      <c r="D30" s="31">
        <v>210.54804123711341</v>
      </c>
      <c r="E30" s="9">
        <v>337.81</v>
      </c>
    </row>
    <row r="31" spans="1:5" s="9" customFormat="1" x14ac:dyDescent="0.25">
      <c r="A31" s="9">
        <v>621857</v>
      </c>
      <c r="C31" s="10">
        <v>60</v>
      </c>
      <c r="D31" s="31">
        <v>14.17316070068545</v>
      </c>
      <c r="E31" s="9">
        <v>68.37</v>
      </c>
    </row>
    <row r="32" spans="1:5" s="9" customFormat="1" x14ac:dyDescent="0.25">
      <c r="A32" s="9">
        <v>210871</v>
      </c>
      <c r="C32" s="10">
        <v>554.07000000000005</v>
      </c>
      <c r="D32" s="31">
        <v>391.25313253012052</v>
      </c>
      <c r="E32" s="9">
        <v>621.33000000000004</v>
      </c>
    </row>
    <row r="33" spans="1:5" s="9" customFormat="1" x14ac:dyDescent="0.25">
      <c r="A33" s="9">
        <v>537944</v>
      </c>
      <c r="C33" s="10">
        <v>985.95</v>
      </c>
      <c r="D33" s="31">
        <v>958.8819587628866</v>
      </c>
      <c r="E33" s="9">
        <v>1113.29</v>
      </c>
    </row>
    <row r="34" spans="1:5" s="9" customFormat="1" x14ac:dyDescent="0.25">
      <c r="A34" s="9">
        <v>845173</v>
      </c>
      <c r="C34" s="10">
        <v>248.19</v>
      </c>
      <c r="D34" s="31">
        <v>193.56685984624482</v>
      </c>
      <c r="E34" s="9">
        <v>285.42</v>
      </c>
    </row>
    <row r="35" spans="1:5" s="9" customFormat="1" x14ac:dyDescent="0.25">
      <c r="A35" s="9">
        <v>957231</v>
      </c>
      <c r="C35" s="10">
        <v>1730.53</v>
      </c>
      <c r="D35" s="31">
        <v>1667.909587525151</v>
      </c>
      <c r="E35" s="9">
        <v>1990</v>
      </c>
    </row>
    <row r="36" spans="1:5" s="9" customFormat="1" x14ac:dyDescent="0.25">
      <c r="A36" s="9">
        <v>983954</v>
      </c>
      <c r="C36" s="10">
        <v>822.13</v>
      </c>
      <c r="D36" s="31">
        <v>775.23140721649486</v>
      </c>
      <c r="E36" s="9">
        <v>945.38</v>
      </c>
    </row>
    <row r="37" spans="1:5" s="9" customFormat="1" x14ac:dyDescent="0.25">
      <c r="A37" s="9">
        <v>92820</v>
      </c>
      <c r="C37" s="10">
        <v>2209.48</v>
      </c>
      <c r="D37" s="31">
        <v>2163.4308924485126</v>
      </c>
      <c r="E37" s="9">
        <v>2540.75</v>
      </c>
    </row>
    <row r="38" spans="1:5" s="9" customFormat="1" x14ac:dyDescent="0.25">
      <c r="A38" s="9">
        <v>971941</v>
      </c>
      <c r="C38" s="10">
        <v>1632.39</v>
      </c>
      <c r="D38" s="31">
        <v>1572.3406043956045</v>
      </c>
      <c r="E38" s="9">
        <v>1856.06</v>
      </c>
    </row>
    <row r="39" spans="1:5" s="9" customFormat="1" x14ac:dyDescent="0.25">
      <c r="A39" s="9">
        <v>516711</v>
      </c>
      <c r="C39" s="10">
        <v>1121.94</v>
      </c>
      <c r="D39" s="31">
        <v>1115.9560262345678</v>
      </c>
      <c r="E39" s="9">
        <v>1288.58</v>
      </c>
    </row>
    <row r="40" spans="1:5" s="9" customFormat="1" x14ac:dyDescent="0.25">
      <c r="A40" s="9">
        <v>992739</v>
      </c>
      <c r="C40" s="10">
        <v>200.69</v>
      </c>
      <c r="D40" s="31">
        <v>82.034147776183659</v>
      </c>
      <c r="E40" s="9">
        <v>230.78</v>
      </c>
    </row>
    <row r="41" spans="1:5" s="9" customFormat="1" x14ac:dyDescent="0.25">
      <c r="A41" s="9">
        <v>991890</v>
      </c>
      <c r="C41" s="10">
        <v>3988.48</v>
      </c>
      <c r="D41" s="31">
        <v>3780.1525360824744</v>
      </c>
      <c r="E41" s="9">
        <v>4586.45</v>
      </c>
    </row>
    <row r="42" spans="1:5" s="9" customFormat="1" x14ac:dyDescent="0.25">
      <c r="A42" s="9">
        <v>610520</v>
      </c>
      <c r="C42" s="10">
        <v>857.02</v>
      </c>
      <c r="D42" s="31">
        <v>850.5265503875969</v>
      </c>
      <c r="E42" s="9">
        <v>985.51</v>
      </c>
    </row>
    <row r="43" spans="1:5" s="9" customFormat="1" x14ac:dyDescent="0.25">
      <c r="A43" s="9">
        <v>523394</v>
      </c>
      <c r="C43" s="10">
        <v>141.22</v>
      </c>
      <c r="D43" s="31">
        <v>58.795399061032853</v>
      </c>
      <c r="E43" s="9">
        <v>160.29</v>
      </c>
    </row>
    <row r="44" spans="1:5" s="9" customFormat="1" x14ac:dyDescent="0.25">
      <c r="A44" s="9">
        <v>224262</v>
      </c>
      <c r="C44" s="10">
        <v>112.8</v>
      </c>
      <c r="D44" s="31">
        <v>108.17074350904799</v>
      </c>
      <c r="E44" s="9">
        <v>127.38</v>
      </c>
    </row>
    <row r="45" spans="1:5" s="9" customFormat="1" x14ac:dyDescent="0.25">
      <c r="A45" s="9">
        <v>140585</v>
      </c>
      <c r="C45" s="10">
        <v>105.67</v>
      </c>
      <c r="D45" s="31">
        <v>77.0387015503876</v>
      </c>
      <c r="E45" s="9">
        <v>121.5</v>
      </c>
    </row>
    <row r="46" spans="1:5" s="9" customFormat="1" x14ac:dyDescent="0.25">
      <c r="A46" s="9">
        <v>60565</v>
      </c>
      <c r="C46" s="10">
        <v>109.56</v>
      </c>
      <c r="D46" s="31">
        <v>71.799476744186052</v>
      </c>
      <c r="E46" s="9">
        <v>125.99</v>
      </c>
    </row>
    <row r="47" spans="1:5" s="9" customFormat="1" x14ac:dyDescent="0.25">
      <c r="A47" s="9">
        <v>38523</v>
      </c>
      <c r="C47" s="10">
        <v>6329.82</v>
      </c>
      <c r="D47" s="31">
        <v>6329.82</v>
      </c>
      <c r="E47" s="9">
        <v>7094.25</v>
      </c>
    </row>
    <row r="48" spans="1:5" s="9" customFormat="1" x14ac:dyDescent="0.25">
      <c r="C48" s="10"/>
      <c r="D48" s="31"/>
    </row>
    <row r="49" spans="1:5" s="9" customFormat="1" x14ac:dyDescent="0.25">
      <c r="C49" s="10">
        <f>SUM(C3:C48)</f>
        <v>40552.719999999994</v>
      </c>
      <c r="D49" s="10">
        <f>SUM(D3:D48)</f>
        <v>38327.103469080394</v>
      </c>
      <c r="E49" s="10">
        <f t="shared" ref="E49" si="0">SUM(E3:E48)</f>
        <v>46201.63</v>
      </c>
    </row>
    <row r="50" spans="1:5" s="9" customFormat="1" x14ac:dyDescent="0.25">
      <c r="C50" s="10"/>
      <c r="D50" s="31"/>
    </row>
    <row r="51" spans="1:5" x14ac:dyDescent="0.25">
      <c r="D51" s="6">
        <v>89.1</v>
      </c>
    </row>
    <row r="52" spans="1:5" x14ac:dyDescent="0.25">
      <c r="D52" s="7">
        <f>+D49+D51</f>
        <v>38416.203469080392</v>
      </c>
    </row>
    <row r="56" spans="1:5" s="9" customFormat="1" x14ac:dyDescent="0.25">
      <c r="A56" s="9">
        <v>853868</v>
      </c>
      <c r="C56" s="10">
        <v>2821.96</v>
      </c>
      <c r="D56" s="84">
        <v>2805.3463917525773</v>
      </c>
      <c r="E56" s="9">
        <v>3186.38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>
      <pane ySplit="1" topLeftCell="A18" activePane="bottomLeft" state="frozen"/>
      <selection pane="bottomLeft" activeCell="B3" sqref="B3:B38"/>
    </sheetView>
  </sheetViews>
  <sheetFormatPr defaultRowHeight="15" x14ac:dyDescent="0.25"/>
  <cols>
    <col min="1" max="1" width="8.5703125" style="6" customWidth="1"/>
    <col min="2" max="2" width="30" style="6" customWidth="1"/>
    <col min="3" max="3" width="9.140625" style="6" customWidth="1"/>
    <col min="4" max="4" width="12.140625" style="14" customWidth="1"/>
    <col min="5" max="5" width="15.140625" style="6" customWidth="1"/>
    <col min="6" max="16384" width="9.140625" style="6"/>
  </cols>
  <sheetData>
    <row r="1" spans="1:5" s="23" customFormat="1" ht="56.25" customHeight="1" thickTop="1" x14ac:dyDescent="0.2">
      <c r="A1" s="24" t="s">
        <v>0</v>
      </c>
      <c r="B1" s="24" t="s">
        <v>1</v>
      </c>
      <c r="C1" s="25" t="s">
        <v>3</v>
      </c>
      <c r="D1" s="26" t="s">
        <v>4</v>
      </c>
      <c r="E1" s="27" t="s">
        <v>5</v>
      </c>
    </row>
    <row r="2" spans="1:5" s="30" customFormat="1" ht="79.5" customHeight="1" x14ac:dyDescent="0.2">
      <c r="A2" s="28" t="s">
        <v>6</v>
      </c>
      <c r="B2" s="29"/>
      <c r="C2" s="13" t="s">
        <v>10</v>
      </c>
      <c r="D2" s="41" t="s">
        <v>7</v>
      </c>
      <c r="E2" s="42" t="s">
        <v>8</v>
      </c>
    </row>
    <row r="3" spans="1:5" x14ac:dyDescent="0.25">
      <c r="A3" s="6">
        <v>890736</v>
      </c>
      <c r="C3" s="7">
        <v>181.3</v>
      </c>
      <c r="D3" s="56">
        <v>148.78</v>
      </c>
      <c r="E3" s="6">
        <v>208.45</v>
      </c>
    </row>
    <row r="4" spans="1:5" x14ac:dyDescent="0.25">
      <c r="A4" s="6">
        <v>632423</v>
      </c>
      <c r="C4" s="7">
        <v>239.46</v>
      </c>
      <c r="D4" s="47">
        <v>93.989878048780497</v>
      </c>
      <c r="E4" s="6">
        <v>275.39999999999998</v>
      </c>
    </row>
    <row r="5" spans="1:5" x14ac:dyDescent="0.25">
      <c r="A5" s="6">
        <v>13615</v>
      </c>
      <c r="C5" s="7">
        <v>93.08</v>
      </c>
      <c r="D5" s="47">
        <v>68.096885245901632</v>
      </c>
      <c r="E5" s="6">
        <v>107.02</v>
      </c>
    </row>
    <row r="6" spans="1:5" x14ac:dyDescent="0.25">
      <c r="A6" s="6">
        <v>122949</v>
      </c>
      <c r="C6" s="7">
        <v>1410.61</v>
      </c>
      <c r="D6" s="47">
        <v>1389.2247286821705</v>
      </c>
      <c r="E6" s="6">
        <v>1622.12</v>
      </c>
    </row>
    <row r="7" spans="1:5" x14ac:dyDescent="0.25">
      <c r="A7" s="6">
        <v>902196</v>
      </c>
      <c r="C7" s="7">
        <v>198.74</v>
      </c>
      <c r="D7" s="47">
        <v>135.51948844571066</v>
      </c>
      <c r="E7" s="6">
        <v>226.39</v>
      </c>
    </row>
    <row r="8" spans="1:5" x14ac:dyDescent="0.25">
      <c r="A8" s="6">
        <v>946367</v>
      </c>
      <c r="C8" s="7">
        <v>545.83000000000004</v>
      </c>
      <c r="D8" s="47">
        <v>518.73581395348845</v>
      </c>
      <c r="E8" s="6">
        <v>627.66999999999996</v>
      </c>
    </row>
    <row r="9" spans="1:5" x14ac:dyDescent="0.25">
      <c r="A9" s="6">
        <v>26441</v>
      </c>
      <c r="C9" s="7">
        <v>383.92</v>
      </c>
      <c r="D9" s="47">
        <v>75.203436213991779</v>
      </c>
      <c r="E9" s="6">
        <v>438.16</v>
      </c>
    </row>
    <row r="10" spans="1:5" x14ac:dyDescent="0.25">
      <c r="A10" s="6">
        <v>201569</v>
      </c>
      <c r="C10" s="7">
        <v>482.81</v>
      </c>
      <c r="D10" s="47">
        <v>401.23649709302327</v>
      </c>
      <c r="E10" s="6">
        <v>555.25</v>
      </c>
    </row>
    <row r="11" spans="1:5" x14ac:dyDescent="0.25">
      <c r="A11" s="6">
        <v>560544</v>
      </c>
      <c r="C11" s="7">
        <v>822.4</v>
      </c>
      <c r="D11" s="47">
        <v>590.73698643410853</v>
      </c>
      <c r="E11" s="6">
        <v>932.71</v>
      </c>
    </row>
    <row r="12" spans="1:5" x14ac:dyDescent="0.25">
      <c r="A12" s="6">
        <v>836188</v>
      </c>
      <c r="C12" s="7">
        <v>140.58000000000001</v>
      </c>
      <c r="D12" s="47">
        <v>94.499597938144348</v>
      </c>
      <c r="E12" s="6">
        <v>161.68</v>
      </c>
    </row>
    <row r="13" spans="1:5" x14ac:dyDescent="0.25">
      <c r="A13" s="6">
        <v>15434</v>
      </c>
      <c r="C13" s="7">
        <v>357.74</v>
      </c>
      <c r="D13" s="47">
        <v>316.63291860465119</v>
      </c>
      <c r="E13" s="6">
        <v>411.36</v>
      </c>
    </row>
    <row r="14" spans="1:5" x14ac:dyDescent="0.25">
      <c r="A14" s="6">
        <v>944203</v>
      </c>
      <c r="C14" s="7">
        <v>83.37</v>
      </c>
      <c r="D14" s="47">
        <v>70.858259187620888</v>
      </c>
      <c r="E14" s="6">
        <v>95.84</v>
      </c>
    </row>
    <row r="15" spans="1:5" x14ac:dyDescent="0.25">
      <c r="A15" s="6">
        <v>852473</v>
      </c>
      <c r="C15" s="7">
        <v>131.83000000000001</v>
      </c>
      <c r="D15" s="47">
        <v>124.71898969072166</v>
      </c>
      <c r="E15" s="6">
        <v>148.87</v>
      </c>
    </row>
    <row r="16" spans="1:5" x14ac:dyDescent="0.25">
      <c r="A16" s="6">
        <v>574371</v>
      </c>
      <c r="C16" s="7">
        <v>2432.6999999999998</v>
      </c>
      <c r="D16" s="47">
        <v>2083.7197120158885</v>
      </c>
      <c r="E16" s="6">
        <v>2689.8</v>
      </c>
    </row>
    <row r="17" spans="1:5" x14ac:dyDescent="0.25">
      <c r="A17" s="6">
        <v>100068</v>
      </c>
      <c r="C17" s="7">
        <v>91.13</v>
      </c>
      <c r="D17" s="47">
        <v>69.370272486134553</v>
      </c>
      <c r="E17" s="6">
        <v>104.75</v>
      </c>
    </row>
    <row r="18" spans="1:5" x14ac:dyDescent="0.25">
      <c r="A18" s="6">
        <v>952537</v>
      </c>
      <c r="C18" s="7">
        <v>334.47</v>
      </c>
      <c r="D18" s="47">
        <v>305.91593023255814</v>
      </c>
      <c r="E18" s="6">
        <v>384.6</v>
      </c>
    </row>
    <row r="19" spans="1:5" x14ac:dyDescent="0.25">
      <c r="A19" s="6">
        <v>591698</v>
      </c>
      <c r="C19" s="7">
        <v>10580.72</v>
      </c>
      <c r="D19" s="47">
        <v>10346.904794745484</v>
      </c>
      <c r="E19" s="6">
        <v>11990.03</v>
      </c>
    </row>
    <row r="20" spans="1:5" x14ac:dyDescent="0.25">
      <c r="A20" s="6">
        <v>210920</v>
      </c>
      <c r="C20" s="7">
        <v>2755.51</v>
      </c>
      <c r="D20" s="47">
        <v>2672.2817021276596</v>
      </c>
      <c r="E20" s="6">
        <v>3064.82</v>
      </c>
    </row>
    <row r="21" spans="1:5" x14ac:dyDescent="0.25">
      <c r="A21" s="6">
        <v>593963</v>
      </c>
      <c r="C21" s="7">
        <v>276.31</v>
      </c>
      <c r="D21" s="47">
        <v>255.97209302325581</v>
      </c>
      <c r="E21" s="6">
        <v>317.76</v>
      </c>
    </row>
    <row r="22" spans="1:5" x14ac:dyDescent="0.25">
      <c r="A22" s="6">
        <v>568453</v>
      </c>
      <c r="C22" s="7">
        <v>1024.1600000000001</v>
      </c>
      <c r="D22" s="47">
        <v>939.87040871934619</v>
      </c>
      <c r="E22" s="6">
        <v>1164.45</v>
      </c>
    </row>
    <row r="23" spans="1:5" x14ac:dyDescent="0.25">
      <c r="A23" s="6">
        <v>8330</v>
      </c>
      <c r="C23" s="7">
        <v>281.14999999999998</v>
      </c>
      <c r="D23" s="47">
        <v>228.88333517194155</v>
      </c>
      <c r="E23" s="6">
        <v>323.31</v>
      </c>
    </row>
    <row r="24" spans="1:5" x14ac:dyDescent="0.25">
      <c r="A24" s="6">
        <v>108390</v>
      </c>
      <c r="C24" s="7">
        <v>224.92</v>
      </c>
      <c r="D24" s="47">
        <v>206.3030184108527</v>
      </c>
      <c r="E24" s="6">
        <v>258.58999999999997</v>
      </c>
    </row>
    <row r="25" spans="1:5" x14ac:dyDescent="0.25">
      <c r="A25" s="6">
        <v>559241</v>
      </c>
      <c r="C25" s="7">
        <v>56.23</v>
      </c>
      <c r="D25" s="47">
        <v>54.154418604651163</v>
      </c>
      <c r="E25" s="6">
        <v>64.69</v>
      </c>
    </row>
    <row r="26" spans="1:5" x14ac:dyDescent="0.25">
      <c r="A26" s="6">
        <v>503580</v>
      </c>
      <c r="C26" s="7">
        <v>391.17</v>
      </c>
      <c r="D26" s="47">
        <v>320.60112002591501</v>
      </c>
      <c r="E26" s="6">
        <v>439.84</v>
      </c>
    </row>
    <row r="27" spans="1:5" x14ac:dyDescent="0.25">
      <c r="A27" s="6">
        <v>851881</v>
      </c>
      <c r="C27" s="7">
        <v>400.4</v>
      </c>
      <c r="D27" s="47">
        <v>383.92076923076922</v>
      </c>
      <c r="E27" s="6">
        <v>460.47</v>
      </c>
    </row>
    <row r="28" spans="1:5" x14ac:dyDescent="0.25">
      <c r="A28" s="6">
        <v>78603</v>
      </c>
      <c r="C28" s="7">
        <v>1657.84</v>
      </c>
      <c r="D28" s="47">
        <v>1505.392926356589</v>
      </c>
      <c r="E28" s="6">
        <v>1906.39</v>
      </c>
    </row>
    <row r="29" spans="1:5" x14ac:dyDescent="0.25">
      <c r="A29" s="6">
        <v>570853</v>
      </c>
      <c r="C29" s="7">
        <v>720.33</v>
      </c>
      <c r="D29" s="47">
        <v>701.02746527777776</v>
      </c>
      <c r="E29" s="6">
        <v>828.33</v>
      </c>
    </row>
    <row r="30" spans="1:5" x14ac:dyDescent="0.25">
      <c r="A30" s="6">
        <v>952860</v>
      </c>
      <c r="C30" s="7">
        <v>134.75</v>
      </c>
      <c r="D30" s="47">
        <v>92.640126711235467</v>
      </c>
      <c r="E30" s="6">
        <v>153.85</v>
      </c>
    </row>
    <row r="31" spans="1:5" x14ac:dyDescent="0.25">
      <c r="A31" s="6">
        <v>946246</v>
      </c>
      <c r="C31" s="7">
        <v>1642.34</v>
      </c>
      <c r="D31" s="47">
        <v>1640.6293076923075</v>
      </c>
      <c r="E31" s="6">
        <v>1854.44</v>
      </c>
    </row>
    <row r="32" spans="1:5" x14ac:dyDescent="0.25">
      <c r="A32" s="6">
        <v>555093</v>
      </c>
      <c r="C32" s="7">
        <v>303.98</v>
      </c>
      <c r="D32" s="47">
        <v>271.78671994299094</v>
      </c>
      <c r="E32" s="6">
        <v>347.56</v>
      </c>
    </row>
    <row r="33" spans="1:5" x14ac:dyDescent="0.25">
      <c r="A33" s="6">
        <v>992372</v>
      </c>
      <c r="C33" s="7">
        <v>448.88</v>
      </c>
      <c r="D33" s="47">
        <v>110.73373507805326</v>
      </c>
      <c r="E33" s="6">
        <v>516.22</v>
      </c>
    </row>
    <row r="34" spans="1:5" x14ac:dyDescent="0.25">
      <c r="A34" s="6">
        <v>115712</v>
      </c>
      <c r="C34" s="7">
        <v>60.1</v>
      </c>
      <c r="D34" s="47">
        <v>52.801366279069768</v>
      </c>
      <c r="E34" s="6">
        <v>69.12</v>
      </c>
    </row>
    <row r="35" spans="1:5" x14ac:dyDescent="0.25">
      <c r="A35" s="6">
        <v>618101</v>
      </c>
      <c r="C35" s="7">
        <v>222.98</v>
      </c>
      <c r="D35" s="47">
        <v>212.71154717991888</v>
      </c>
      <c r="E35" s="6">
        <v>256.41000000000003</v>
      </c>
    </row>
    <row r="36" spans="1:5" x14ac:dyDescent="0.25">
      <c r="A36" s="6">
        <v>992782</v>
      </c>
      <c r="C36" s="7">
        <v>852.23</v>
      </c>
      <c r="D36" s="47">
        <v>699.22327586206893</v>
      </c>
      <c r="E36" s="6">
        <v>966.5</v>
      </c>
    </row>
    <row r="37" spans="1:5" s="9" customFormat="1" x14ac:dyDescent="0.25">
      <c r="C37" s="10"/>
      <c r="D37" s="47"/>
    </row>
    <row r="38" spans="1:5" s="9" customFormat="1" x14ac:dyDescent="0.25">
      <c r="C38" s="10">
        <f>SUM(C3:C37)</f>
        <v>29963.969999999998</v>
      </c>
      <c r="D38" s="10">
        <f t="shared" ref="D38:E38" si="0">SUM(D3:D37)</f>
        <v>27183.077524712779</v>
      </c>
      <c r="E38" s="10">
        <f t="shared" si="0"/>
        <v>33972.850000000006</v>
      </c>
    </row>
    <row r="39" spans="1:5" s="9" customFormat="1" x14ac:dyDescent="0.25">
      <c r="C39" s="10"/>
      <c r="D39" s="47"/>
    </row>
    <row r="40" spans="1:5" s="9" customFormat="1" x14ac:dyDescent="0.25">
      <c r="C40" s="10"/>
      <c r="D40" s="47"/>
    </row>
    <row r="41" spans="1:5" s="9" customFormat="1" x14ac:dyDescent="0.25">
      <c r="C41" s="10"/>
      <c r="D41" s="47"/>
    </row>
    <row r="42" spans="1:5" s="9" customFormat="1" x14ac:dyDescent="0.25">
      <c r="C42" s="10"/>
      <c r="D42" s="47"/>
    </row>
    <row r="43" spans="1:5" s="9" customFormat="1" x14ac:dyDescent="0.25">
      <c r="C43" s="10"/>
      <c r="D43" s="4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5"/>
  <sheetViews>
    <sheetView workbookViewId="0">
      <pane ySplit="1" topLeftCell="A84" activePane="bottomLeft" state="frozen"/>
      <selection pane="bottomLeft" activeCell="B12" sqref="B12"/>
    </sheetView>
  </sheetViews>
  <sheetFormatPr defaultRowHeight="15" x14ac:dyDescent="0.25"/>
  <cols>
    <col min="1" max="1" width="9.140625" style="6"/>
    <col min="2" max="2" width="37.7109375" style="6" bestFit="1" customWidth="1"/>
    <col min="3" max="3" width="12.85546875" style="14" customWidth="1"/>
    <col min="4" max="4" width="12.42578125" style="14" customWidth="1"/>
    <col min="5" max="5" width="12.5703125" style="14" bestFit="1" customWidth="1"/>
    <col min="6" max="16384" width="9.140625" style="6"/>
  </cols>
  <sheetData>
    <row r="1" spans="1:5" s="23" customFormat="1" ht="56.25" customHeight="1" thickTop="1" x14ac:dyDescent="0.2">
      <c r="A1" s="24" t="s">
        <v>0</v>
      </c>
      <c r="B1" s="24" t="s">
        <v>1</v>
      </c>
      <c r="C1" s="25" t="s">
        <v>3</v>
      </c>
      <c r="D1" s="26" t="s">
        <v>4</v>
      </c>
      <c r="E1" s="40" t="s">
        <v>5</v>
      </c>
    </row>
    <row r="2" spans="1:5" s="30" customFormat="1" ht="79.5" customHeight="1" x14ac:dyDescent="0.2">
      <c r="A2" s="28" t="s">
        <v>6</v>
      </c>
      <c r="B2" s="29"/>
      <c r="C2" s="13" t="s">
        <v>10</v>
      </c>
      <c r="D2" s="41" t="s">
        <v>7</v>
      </c>
      <c r="E2" s="42" t="s">
        <v>8</v>
      </c>
    </row>
    <row r="3" spans="1:5" x14ac:dyDescent="0.25">
      <c r="A3" s="6">
        <v>956879</v>
      </c>
      <c r="C3" s="14">
        <v>188.92</v>
      </c>
      <c r="D3" s="56">
        <v>141.7308254716981</v>
      </c>
      <c r="E3" s="14">
        <v>214.26</v>
      </c>
    </row>
    <row r="4" spans="1:5" x14ac:dyDescent="0.25">
      <c r="A4" s="6">
        <v>597785</v>
      </c>
      <c r="C4" s="14">
        <v>103.73</v>
      </c>
      <c r="D4" s="47">
        <v>92.36960062363498</v>
      </c>
      <c r="E4" s="14">
        <v>119.32</v>
      </c>
    </row>
    <row r="5" spans="1:5" x14ac:dyDescent="0.25">
      <c r="A5" s="6">
        <v>954598</v>
      </c>
      <c r="C5" s="14">
        <v>115.37</v>
      </c>
      <c r="D5" s="47">
        <v>80.278200934579445</v>
      </c>
      <c r="E5" s="14">
        <v>132.65</v>
      </c>
    </row>
    <row r="6" spans="1:5" x14ac:dyDescent="0.25">
      <c r="A6" s="6">
        <v>105213</v>
      </c>
      <c r="C6" s="14">
        <v>345.13</v>
      </c>
      <c r="D6" s="47">
        <v>328.04080910852713</v>
      </c>
      <c r="E6" s="14">
        <v>396.89</v>
      </c>
    </row>
    <row r="7" spans="1:5" x14ac:dyDescent="0.25">
      <c r="A7" s="6">
        <v>566988</v>
      </c>
      <c r="C7" s="14">
        <v>209.41</v>
      </c>
      <c r="D7" s="47">
        <v>169.5781649484536</v>
      </c>
      <c r="E7" s="14">
        <v>240.78</v>
      </c>
    </row>
    <row r="8" spans="1:5" x14ac:dyDescent="0.25">
      <c r="A8" s="6">
        <v>122072</v>
      </c>
      <c r="C8" s="14">
        <v>347.08</v>
      </c>
      <c r="D8" s="47">
        <v>317.24881395348837</v>
      </c>
      <c r="E8" s="14">
        <v>399.15</v>
      </c>
    </row>
    <row r="9" spans="1:5" x14ac:dyDescent="0.25">
      <c r="A9" s="6">
        <v>593527</v>
      </c>
      <c r="C9" s="14">
        <v>818.14</v>
      </c>
      <c r="D9" s="47">
        <v>792.90692073170726</v>
      </c>
      <c r="E9" s="14">
        <v>927.81</v>
      </c>
    </row>
    <row r="10" spans="1:5" x14ac:dyDescent="0.25">
      <c r="A10" s="6">
        <v>853901</v>
      </c>
      <c r="C10" s="14">
        <v>2795.37</v>
      </c>
      <c r="D10" s="47">
        <v>2795.37</v>
      </c>
      <c r="E10" s="14">
        <v>3165.04</v>
      </c>
    </row>
    <row r="11" spans="1:5" x14ac:dyDescent="0.25">
      <c r="A11" s="6">
        <v>520129</v>
      </c>
      <c r="C11" s="14">
        <v>187.77</v>
      </c>
      <c r="D11" s="47">
        <v>133.61250584795323</v>
      </c>
      <c r="E11" s="14">
        <v>213.52</v>
      </c>
    </row>
    <row r="12" spans="1:5" x14ac:dyDescent="0.25">
      <c r="A12" s="6">
        <v>838314</v>
      </c>
      <c r="C12" s="14">
        <v>797.9</v>
      </c>
      <c r="D12" s="47">
        <v>767.30554269547326</v>
      </c>
      <c r="E12" s="14">
        <v>907.35</v>
      </c>
    </row>
    <row r="13" spans="1:5" x14ac:dyDescent="0.25">
      <c r="A13" s="6">
        <v>547022</v>
      </c>
      <c r="C13" s="14">
        <v>69.58</v>
      </c>
      <c r="D13" s="47">
        <v>20.19522675586272</v>
      </c>
      <c r="E13" s="14">
        <v>79.040000000000006</v>
      </c>
    </row>
    <row r="14" spans="1:5" x14ac:dyDescent="0.25">
      <c r="A14" s="6">
        <v>154804</v>
      </c>
      <c r="C14" s="14">
        <v>154.09</v>
      </c>
      <c r="D14" s="47">
        <v>46.753585086042037</v>
      </c>
      <c r="E14" s="14">
        <v>173.23</v>
      </c>
    </row>
    <row r="15" spans="1:5" x14ac:dyDescent="0.25">
      <c r="A15" s="6">
        <v>945003</v>
      </c>
      <c r="C15" s="14">
        <v>313.57</v>
      </c>
      <c r="D15" s="47">
        <v>246.40071802239905</v>
      </c>
      <c r="E15" s="14">
        <v>359.01</v>
      </c>
    </row>
    <row r="16" spans="1:5" ht="14.25" customHeight="1" x14ac:dyDescent="0.25">
      <c r="A16" s="6">
        <v>224834</v>
      </c>
      <c r="C16" s="14">
        <v>40.76</v>
      </c>
      <c r="D16" s="47">
        <v>35.844534883720925</v>
      </c>
      <c r="E16" s="14">
        <v>46.02</v>
      </c>
    </row>
    <row r="17" spans="1:5" ht="17.25" customHeight="1" x14ac:dyDescent="0.25">
      <c r="A17" s="6">
        <v>615382</v>
      </c>
      <c r="C17" s="14">
        <v>66.47</v>
      </c>
      <c r="D17" s="47">
        <v>51.618532666299231</v>
      </c>
      <c r="E17" s="14">
        <v>75.86</v>
      </c>
    </row>
    <row r="18" spans="1:5" s="8" customFormat="1" x14ac:dyDescent="0.25">
      <c r="A18" s="8">
        <v>951337</v>
      </c>
      <c r="C18" s="15">
        <v>708.21</v>
      </c>
      <c r="D18" s="47">
        <v>333.16462704199137</v>
      </c>
      <c r="E18" s="16">
        <v>794.16</v>
      </c>
    </row>
    <row r="19" spans="1:5" x14ac:dyDescent="0.25">
      <c r="A19" s="6">
        <v>852654</v>
      </c>
      <c r="C19" s="14">
        <v>232.36</v>
      </c>
      <c r="D19" s="47">
        <v>164.21317857142859</v>
      </c>
      <c r="E19" s="14">
        <v>258.63</v>
      </c>
    </row>
    <row r="20" spans="1:5" x14ac:dyDescent="0.25">
      <c r="A20" s="6">
        <v>119088</v>
      </c>
      <c r="C20" s="14">
        <v>306.36</v>
      </c>
      <c r="D20" s="47">
        <v>257.03840801886793</v>
      </c>
      <c r="E20" s="14">
        <v>352.26</v>
      </c>
    </row>
    <row r="21" spans="1:5" x14ac:dyDescent="0.25">
      <c r="A21" s="6">
        <v>11339</v>
      </c>
      <c r="C21" s="14">
        <v>1421.96</v>
      </c>
      <c r="D21" s="47">
        <v>1274.8018296405621</v>
      </c>
      <c r="E21" s="14">
        <v>1603.86</v>
      </c>
    </row>
    <row r="22" spans="1:5" x14ac:dyDescent="0.25">
      <c r="A22" s="6">
        <v>943127</v>
      </c>
      <c r="C22" s="14">
        <v>110.52</v>
      </c>
      <c r="D22" s="47">
        <v>84.20995210727969</v>
      </c>
      <c r="E22" s="14">
        <v>127.12</v>
      </c>
    </row>
    <row r="23" spans="1:5" x14ac:dyDescent="0.25">
      <c r="A23" s="6">
        <v>946213</v>
      </c>
      <c r="C23" s="14">
        <v>158.56</v>
      </c>
      <c r="D23" s="47">
        <v>146.82374842974687</v>
      </c>
      <c r="E23" s="14">
        <v>181.38</v>
      </c>
    </row>
    <row r="24" spans="1:5" x14ac:dyDescent="0.25">
      <c r="A24" s="6">
        <v>591389</v>
      </c>
      <c r="C24" s="14">
        <v>1203.78</v>
      </c>
      <c r="D24" s="47">
        <v>1099.7317123677324</v>
      </c>
      <c r="E24" s="14">
        <v>1377.49</v>
      </c>
    </row>
    <row r="25" spans="1:5" x14ac:dyDescent="0.25">
      <c r="A25" s="6">
        <v>219980</v>
      </c>
      <c r="C25" s="14">
        <v>3601.02</v>
      </c>
      <c r="D25" s="47">
        <v>3435.2883027906978</v>
      </c>
      <c r="E25" s="14">
        <v>3646.82</v>
      </c>
    </row>
    <row r="26" spans="1:5" x14ac:dyDescent="0.25">
      <c r="A26" s="6">
        <v>215112</v>
      </c>
      <c r="C26" s="14">
        <v>873.62</v>
      </c>
      <c r="D26" s="47">
        <v>690.17978952772069</v>
      </c>
      <c r="E26" s="14">
        <v>971.67</v>
      </c>
    </row>
    <row r="27" spans="1:5" x14ac:dyDescent="0.25">
      <c r="A27" s="6">
        <v>966615</v>
      </c>
      <c r="C27" s="14">
        <v>472.35</v>
      </c>
      <c r="D27" s="47">
        <v>255.02353618421057</v>
      </c>
      <c r="E27" s="14">
        <v>537.64</v>
      </c>
    </row>
    <row r="28" spans="1:5" x14ac:dyDescent="0.25">
      <c r="A28" s="6">
        <v>519734</v>
      </c>
      <c r="C28" s="14">
        <v>424.52</v>
      </c>
      <c r="D28" s="47">
        <v>317.04472222222222</v>
      </c>
      <c r="E28" s="14">
        <v>468.46</v>
      </c>
    </row>
    <row r="29" spans="1:5" x14ac:dyDescent="0.25">
      <c r="A29" s="6">
        <v>999395</v>
      </c>
      <c r="C29" s="14">
        <v>650.21</v>
      </c>
      <c r="D29" s="47">
        <v>559.40367391992686</v>
      </c>
      <c r="E29" s="14">
        <v>730.16</v>
      </c>
    </row>
    <row r="30" spans="1:5" x14ac:dyDescent="0.25">
      <c r="A30" s="6">
        <v>840202</v>
      </c>
      <c r="C30" s="14">
        <v>175.92</v>
      </c>
      <c r="D30" s="47">
        <v>137.58201480263156</v>
      </c>
      <c r="E30" s="14">
        <v>199.2</v>
      </c>
    </row>
    <row r="31" spans="1:5" x14ac:dyDescent="0.25">
      <c r="A31" s="6">
        <v>518428</v>
      </c>
      <c r="C31" s="14">
        <v>528.59</v>
      </c>
      <c r="D31" s="47">
        <v>474.65923460390673</v>
      </c>
      <c r="E31" s="14">
        <v>598.64</v>
      </c>
    </row>
    <row r="32" spans="1:5" x14ac:dyDescent="0.25">
      <c r="A32" s="6">
        <v>44612</v>
      </c>
      <c r="C32" s="14">
        <v>97.92</v>
      </c>
      <c r="D32" s="47">
        <v>69.487228265212352</v>
      </c>
      <c r="E32" s="14">
        <v>112.61</v>
      </c>
    </row>
    <row r="33" spans="1:5" x14ac:dyDescent="0.25">
      <c r="A33" s="6">
        <v>945391</v>
      </c>
      <c r="C33" s="14">
        <v>781.85</v>
      </c>
      <c r="D33" s="47">
        <v>651.34373214285711</v>
      </c>
      <c r="E33" s="14">
        <v>883.62</v>
      </c>
    </row>
    <row r="34" spans="1:5" x14ac:dyDescent="0.25">
      <c r="A34" s="6">
        <v>545523</v>
      </c>
      <c r="C34" s="14">
        <v>103.33</v>
      </c>
      <c r="D34" s="47">
        <v>99.902928536041614</v>
      </c>
      <c r="E34" s="14">
        <v>117.5</v>
      </c>
    </row>
    <row r="35" spans="1:5" x14ac:dyDescent="0.25">
      <c r="A35" s="6">
        <v>219148</v>
      </c>
      <c r="C35" s="14">
        <v>619.69000000000005</v>
      </c>
      <c r="D35" s="47">
        <v>335.01767395626251</v>
      </c>
      <c r="E35" s="14">
        <v>688.18</v>
      </c>
    </row>
    <row r="36" spans="1:5" x14ac:dyDescent="0.25">
      <c r="A36" s="6">
        <v>219431</v>
      </c>
      <c r="C36" s="14">
        <v>1703.08</v>
      </c>
      <c r="D36" s="47">
        <v>1655.3619632495163</v>
      </c>
      <c r="E36" s="14">
        <v>1920.24</v>
      </c>
    </row>
    <row r="37" spans="1:5" x14ac:dyDescent="0.25">
      <c r="A37" s="6">
        <v>840077</v>
      </c>
      <c r="C37" s="14">
        <v>46.54</v>
      </c>
      <c r="D37" s="47">
        <v>34.093896907216489</v>
      </c>
      <c r="E37" s="14">
        <v>53.5</v>
      </c>
    </row>
    <row r="39" spans="1:5" x14ac:dyDescent="0.25">
      <c r="A39" s="6">
        <v>91352</v>
      </c>
      <c r="C39" s="14">
        <v>915.04</v>
      </c>
      <c r="D39" s="47">
        <v>731.25339999999994</v>
      </c>
      <c r="E39" s="14">
        <v>1032.92</v>
      </c>
    </row>
    <row r="40" spans="1:5" x14ac:dyDescent="0.25">
      <c r="A40" s="6">
        <v>962684</v>
      </c>
      <c r="C40" s="14">
        <v>625.32000000000005</v>
      </c>
      <c r="D40" s="47">
        <v>601.57338056680169</v>
      </c>
      <c r="E40" s="14">
        <v>719.09</v>
      </c>
    </row>
    <row r="41" spans="1:5" x14ac:dyDescent="0.25">
      <c r="A41" s="6">
        <v>833124</v>
      </c>
      <c r="C41" s="14">
        <v>57.07</v>
      </c>
      <c r="D41" s="47">
        <v>39.5840206185567</v>
      </c>
      <c r="E41" s="14">
        <v>64.45</v>
      </c>
    </row>
    <row r="42" spans="1:5" x14ac:dyDescent="0.25">
      <c r="A42" s="6">
        <v>564106</v>
      </c>
      <c r="C42" s="14">
        <v>154.25</v>
      </c>
      <c r="D42" s="47">
        <v>82.166703586942774</v>
      </c>
      <c r="E42" s="14">
        <v>176.62</v>
      </c>
    </row>
    <row r="43" spans="1:5" x14ac:dyDescent="0.25">
      <c r="A43" s="6">
        <v>20879</v>
      </c>
      <c r="C43" s="14">
        <v>226.27</v>
      </c>
      <c r="D43" s="47">
        <v>210.43314285714285</v>
      </c>
      <c r="E43" s="14">
        <v>255.5</v>
      </c>
    </row>
    <row r="44" spans="1:5" x14ac:dyDescent="0.25">
      <c r="A44" s="6">
        <v>592251</v>
      </c>
      <c r="C44" s="14">
        <v>1107.7</v>
      </c>
      <c r="D44" s="47">
        <v>977.78276315789481</v>
      </c>
      <c r="E44" s="14">
        <v>1227.8399999999999</v>
      </c>
    </row>
    <row r="45" spans="1:5" x14ac:dyDescent="0.25">
      <c r="A45" s="6">
        <v>43871</v>
      </c>
      <c r="C45" s="14">
        <v>84.25</v>
      </c>
      <c r="D45" s="47">
        <v>56.46576428203808</v>
      </c>
      <c r="E45" s="14">
        <v>95.14</v>
      </c>
    </row>
    <row r="46" spans="1:5" x14ac:dyDescent="0.25">
      <c r="A46" s="6">
        <v>100583</v>
      </c>
      <c r="C46" s="14">
        <v>1504.55</v>
      </c>
      <c r="D46" s="47">
        <v>1342.9608593941173</v>
      </c>
      <c r="E46" s="14">
        <v>1720.31</v>
      </c>
    </row>
    <row r="47" spans="1:5" x14ac:dyDescent="0.25">
      <c r="A47" s="6">
        <v>634333</v>
      </c>
      <c r="C47" s="14">
        <v>1834.99</v>
      </c>
      <c r="D47" s="47">
        <v>1137.1769565217392</v>
      </c>
      <c r="E47" s="14">
        <v>2034.58</v>
      </c>
    </row>
    <row r="48" spans="1:5" x14ac:dyDescent="0.25">
      <c r="A48" s="6">
        <v>971581</v>
      </c>
      <c r="C48" s="14">
        <v>197.37</v>
      </c>
      <c r="D48" s="47">
        <v>154.31859410531951</v>
      </c>
      <c r="E48" s="14">
        <v>224.4</v>
      </c>
    </row>
    <row r="49" spans="1:5" x14ac:dyDescent="0.25">
      <c r="A49" s="6">
        <v>135416</v>
      </c>
      <c r="C49" s="14">
        <v>336.2</v>
      </c>
      <c r="D49" s="47">
        <v>287.79955090342969</v>
      </c>
      <c r="E49" s="14">
        <v>384.14</v>
      </c>
    </row>
    <row r="50" spans="1:5" x14ac:dyDescent="0.25">
      <c r="A50" s="6">
        <v>630598</v>
      </c>
      <c r="C50" s="14">
        <v>178.39</v>
      </c>
      <c r="D50" s="47">
        <v>153.96922077922076</v>
      </c>
      <c r="E50" s="14">
        <v>205.14</v>
      </c>
    </row>
    <row r="51" spans="1:5" x14ac:dyDescent="0.25">
      <c r="A51" s="6">
        <v>221455</v>
      </c>
      <c r="C51" s="14">
        <v>888.79</v>
      </c>
      <c r="D51" s="47">
        <v>484.90318965517241</v>
      </c>
      <c r="E51" s="14">
        <v>992.81</v>
      </c>
    </row>
    <row r="52" spans="1:5" x14ac:dyDescent="0.25">
      <c r="A52" s="6">
        <v>619541</v>
      </c>
      <c r="C52" s="14">
        <v>179.36</v>
      </c>
      <c r="D52" s="47">
        <v>85.737604957160357</v>
      </c>
      <c r="E52" s="14">
        <v>206.24</v>
      </c>
    </row>
    <row r="53" spans="1:5" x14ac:dyDescent="0.25">
      <c r="A53" s="6">
        <v>110966</v>
      </c>
      <c r="C53" s="14">
        <v>303.77</v>
      </c>
      <c r="D53" s="47">
        <v>224.37103813620485</v>
      </c>
      <c r="E53" s="14">
        <v>346.62</v>
      </c>
    </row>
    <row r="54" spans="1:5" x14ac:dyDescent="0.25">
      <c r="A54" s="6">
        <v>954680</v>
      </c>
      <c r="C54" s="14">
        <v>1400.28</v>
      </c>
      <c r="D54" s="47">
        <v>1337.4277072165423</v>
      </c>
      <c r="E54" s="14">
        <v>1589.64</v>
      </c>
    </row>
    <row r="55" spans="1:5" x14ac:dyDescent="0.25">
      <c r="A55" s="6">
        <v>622348</v>
      </c>
      <c r="C55" s="14">
        <v>1341.23</v>
      </c>
      <c r="D55" s="47">
        <v>1202.3603333333333</v>
      </c>
      <c r="E55" s="14">
        <v>1511.84</v>
      </c>
    </row>
    <row r="56" spans="1:5" x14ac:dyDescent="0.25">
      <c r="A56" s="6">
        <v>27497</v>
      </c>
      <c r="C56" s="14">
        <v>122.15</v>
      </c>
      <c r="D56" s="47">
        <v>114.56104651162791</v>
      </c>
      <c r="E56" s="14">
        <v>140.47999999999999</v>
      </c>
    </row>
    <row r="57" spans="1:5" x14ac:dyDescent="0.25">
      <c r="A57" s="6">
        <v>560555</v>
      </c>
      <c r="C57" s="14">
        <v>776.57</v>
      </c>
      <c r="D57" s="47">
        <v>747.78883720930241</v>
      </c>
      <c r="E57" s="14">
        <v>892.99</v>
      </c>
    </row>
    <row r="58" spans="1:5" x14ac:dyDescent="0.25">
      <c r="A58" s="6">
        <v>837422</v>
      </c>
      <c r="C58" s="14">
        <v>91.98</v>
      </c>
      <c r="D58" s="47">
        <v>57.699444444444453</v>
      </c>
      <c r="E58" s="14">
        <v>104.72</v>
      </c>
    </row>
    <row r="59" spans="1:5" x14ac:dyDescent="0.25">
      <c r="A59" s="6">
        <v>892174</v>
      </c>
      <c r="C59" s="14">
        <v>76.77</v>
      </c>
      <c r="D59" s="47">
        <v>63.183225418540729</v>
      </c>
      <c r="E59" s="14">
        <v>86.69</v>
      </c>
    </row>
    <row r="60" spans="1:5" x14ac:dyDescent="0.25">
      <c r="A60" s="6">
        <v>15244</v>
      </c>
      <c r="C60" s="14">
        <v>60.11</v>
      </c>
      <c r="D60" s="47">
        <v>35.312842646100606</v>
      </c>
      <c r="E60" s="14">
        <v>69.14</v>
      </c>
    </row>
    <row r="61" spans="1:5" x14ac:dyDescent="0.25">
      <c r="A61" s="6">
        <v>954490</v>
      </c>
      <c r="C61" s="14">
        <v>97.92</v>
      </c>
      <c r="D61" s="47">
        <v>64.404115102908747</v>
      </c>
      <c r="E61" s="14">
        <v>112.63</v>
      </c>
    </row>
    <row r="62" spans="1:5" x14ac:dyDescent="0.25">
      <c r="A62" s="6">
        <v>516994</v>
      </c>
      <c r="C62" s="14">
        <v>312.04000000000002</v>
      </c>
      <c r="D62" s="47">
        <v>245.34453220164613</v>
      </c>
      <c r="E62" s="14">
        <v>349.47</v>
      </c>
    </row>
    <row r="63" spans="1:5" x14ac:dyDescent="0.25">
      <c r="A63" s="6">
        <v>146132</v>
      </c>
      <c r="C63" s="14">
        <v>312.93</v>
      </c>
      <c r="D63" s="47">
        <v>130.76990417872287</v>
      </c>
      <c r="E63" s="14">
        <v>350.46</v>
      </c>
    </row>
    <row r="64" spans="1:5" x14ac:dyDescent="0.25">
      <c r="A64" s="6">
        <v>88083</v>
      </c>
      <c r="C64" s="14">
        <v>792.39</v>
      </c>
      <c r="D64" s="47">
        <v>727.42016695451923</v>
      </c>
      <c r="E64" s="14">
        <v>900.88</v>
      </c>
    </row>
    <row r="65" spans="1:5" x14ac:dyDescent="0.25">
      <c r="A65" s="6">
        <v>943931</v>
      </c>
      <c r="C65" s="14">
        <v>391.12</v>
      </c>
      <c r="D65" s="47">
        <v>329.6836929423323</v>
      </c>
      <c r="E65" s="14">
        <v>436.3</v>
      </c>
    </row>
    <row r="66" spans="1:5" x14ac:dyDescent="0.25">
      <c r="A66" s="6">
        <v>70548</v>
      </c>
      <c r="C66" s="14">
        <v>187.11</v>
      </c>
      <c r="D66" s="47">
        <v>182.52226744186049</v>
      </c>
      <c r="E66" s="14">
        <v>215.17</v>
      </c>
    </row>
    <row r="67" spans="1:5" x14ac:dyDescent="0.25">
      <c r="A67" s="6">
        <v>954760</v>
      </c>
      <c r="C67" s="14">
        <v>687.58</v>
      </c>
      <c r="D67" s="47">
        <v>650.60859758681045</v>
      </c>
      <c r="E67" s="14">
        <v>784.34</v>
      </c>
    </row>
    <row r="68" spans="1:5" x14ac:dyDescent="0.25">
      <c r="A68" s="6">
        <v>610942</v>
      </c>
      <c r="C68" s="14">
        <v>484.35</v>
      </c>
      <c r="D68" s="47">
        <v>452.60167635658917</v>
      </c>
      <c r="E68" s="14">
        <v>549.32000000000005</v>
      </c>
    </row>
    <row r="69" spans="1:5" x14ac:dyDescent="0.25">
      <c r="A69" s="6">
        <v>117092</v>
      </c>
      <c r="C69" s="14">
        <v>742.08</v>
      </c>
      <c r="D69" s="47">
        <v>364.86261068665385</v>
      </c>
      <c r="E69" s="14">
        <v>849.6</v>
      </c>
    </row>
    <row r="70" spans="1:5" x14ac:dyDescent="0.25">
      <c r="A70" s="6">
        <v>2286</v>
      </c>
      <c r="C70" s="14">
        <v>93.77</v>
      </c>
      <c r="D70" s="47">
        <v>21.452813186813188</v>
      </c>
      <c r="E70" s="14">
        <v>105.89</v>
      </c>
    </row>
    <row r="71" spans="1:5" x14ac:dyDescent="0.25">
      <c r="A71" s="6">
        <v>880467</v>
      </c>
      <c r="C71" s="14">
        <v>46.54</v>
      </c>
      <c r="D71" s="47">
        <v>38.628556701030931</v>
      </c>
      <c r="E71" s="14">
        <v>53.5</v>
      </c>
    </row>
    <row r="72" spans="1:5" x14ac:dyDescent="0.25">
      <c r="A72" s="6">
        <v>104026</v>
      </c>
      <c r="C72" s="14">
        <v>1820.06</v>
      </c>
      <c r="D72" s="47">
        <v>1748.0336941293324</v>
      </c>
      <c r="E72" s="14">
        <v>2082.2600000000002</v>
      </c>
    </row>
    <row r="73" spans="1:5" x14ac:dyDescent="0.25">
      <c r="A73" s="6">
        <v>532392</v>
      </c>
      <c r="C73" s="14">
        <v>317.01</v>
      </c>
      <c r="D73" s="47">
        <v>293.55814473684211</v>
      </c>
      <c r="E73" s="14">
        <v>364.54</v>
      </c>
    </row>
    <row r="74" spans="1:5" x14ac:dyDescent="0.25">
      <c r="A74" s="6">
        <v>200071</v>
      </c>
      <c r="C74" s="14">
        <v>285.58</v>
      </c>
      <c r="D74" s="47">
        <v>223.65743230174078</v>
      </c>
      <c r="E74" s="14">
        <v>325.64</v>
      </c>
    </row>
    <row r="75" spans="1:5" x14ac:dyDescent="0.25">
      <c r="A75" s="6">
        <v>993442</v>
      </c>
      <c r="C75" s="14">
        <v>816.05</v>
      </c>
      <c r="D75" s="47">
        <v>765.73349770642199</v>
      </c>
      <c r="E75" s="14">
        <v>911.36</v>
      </c>
    </row>
    <row r="76" spans="1:5" x14ac:dyDescent="0.25">
      <c r="A76" s="6">
        <v>983194</v>
      </c>
      <c r="C76" s="14">
        <v>207.47</v>
      </c>
      <c r="D76" s="47">
        <v>198.74184104523857</v>
      </c>
      <c r="E76" s="14">
        <v>238.6</v>
      </c>
    </row>
    <row r="77" spans="1:5" x14ac:dyDescent="0.25">
      <c r="A77" s="6">
        <v>954716</v>
      </c>
      <c r="C77" s="14">
        <v>119.36</v>
      </c>
      <c r="D77" s="47">
        <v>71.349415145709386</v>
      </c>
      <c r="E77" s="14">
        <v>136.13</v>
      </c>
    </row>
    <row r="78" spans="1:5" x14ac:dyDescent="0.25">
      <c r="A78" s="6">
        <v>997888</v>
      </c>
      <c r="C78" s="14">
        <v>1163.71</v>
      </c>
      <c r="D78" s="47">
        <v>838.49001367484038</v>
      </c>
      <c r="E78" s="14">
        <v>1331.52</v>
      </c>
    </row>
    <row r="79" spans="1:5" x14ac:dyDescent="0.25">
      <c r="A79" s="6">
        <v>13510</v>
      </c>
      <c r="C79" s="14">
        <v>795.49</v>
      </c>
      <c r="D79" s="47">
        <v>698.45376169246765</v>
      </c>
      <c r="E79" s="14">
        <v>887.55</v>
      </c>
    </row>
    <row r="80" spans="1:5" x14ac:dyDescent="0.25">
      <c r="A80" s="6">
        <v>133849</v>
      </c>
      <c r="C80" s="14">
        <v>129.16</v>
      </c>
      <c r="D80" s="47">
        <v>60.726476076555016</v>
      </c>
      <c r="E80" s="14">
        <v>147.38999999999999</v>
      </c>
    </row>
    <row r="81" spans="1:5" x14ac:dyDescent="0.25">
      <c r="A81" s="6">
        <v>535521</v>
      </c>
      <c r="C81" s="14">
        <v>170.51</v>
      </c>
      <c r="D81" s="47">
        <v>49.76007253384914</v>
      </c>
      <c r="E81" s="14">
        <v>194.62</v>
      </c>
    </row>
    <row r="82" spans="1:5" x14ac:dyDescent="0.25">
      <c r="A82" s="6">
        <v>71306</v>
      </c>
      <c r="C82" s="14">
        <v>160.18</v>
      </c>
      <c r="D82" s="47">
        <v>26.946065573770483</v>
      </c>
      <c r="E82" s="14">
        <v>180.06</v>
      </c>
    </row>
    <row r="83" spans="1:5" x14ac:dyDescent="0.25">
      <c r="A83" s="6">
        <v>220798</v>
      </c>
      <c r="C83" s="14">
        <v>2942.53</v>
      </c>
      <c r="D83" s="47">
        <v>1623.1841714402622</v>
      </c>
      <c r="E83" s="14">
        <v>3280.71</v>
      </c>
    </row>
    <row r="84" spans="1:5" x14ac:dyDescent="0.25">
      <c r="A84" s="6">
        <v>983969</v>
      </c>
      <c r="C84" s="14">
        <v>346.53</v>
      </c>
      <c r="D84" s="47">
        <v>269.30999999999995</v>
      </c>
      <c r="E84" s="14">
        <v>394.31</v>
      </c>
    </row>
    <row r="85" spans="1:5" x14ac:dyDescent="0.25">
      <c r="A85" s="6">
        <v>965785</v>
      </c>
      <c r="C85" s="14">
        <v>82.98</v>
      </c>
      <c r="D85" s="47">
        <v>75.974620060790272</v>
      </c>
      <c r="E85" s="14">
        <v>93.2</v>
      </c>
    </row>
    <row r="86" spans="1:5" x14ac:dyDescent="0.25">
      <c r="A86" s="6">
        <v>998326</v>
      </c>
      <c r="C86" s="14">
        <v>117.08</v>
      </c>
      <c r="D86" s="47">
        <v>83.415744983242121</v>
      </c>
      <c r="E86" s="14">
        <v>133.28</v>
      </c>
    </row>
    <row r="87" spans="1:5" x14ac:dyDescent="0.25">
      <c r="A87" s="6">
        <v>75708</v>
      </c>
      <c r="C87" s="14">
        <v>310.58999999999997</v>
      </c>
      <c r="D87" s="47">
        <v>265.43046421663439</v>
      </c>
      <c r="E87" s="14">
        <v>350.91</v>
      </c>
    </row>
    <row r="89" spans="1:5" x14ac:dyDescent="0.25">
      <c r="A89" s="6">
        <v>602758</v>
      </c>
      <c r="C89" s="14">
        <v>7922.22</v>
      </c>
      <c r="D89" s="47">
        <v>6999.7340523690773</v>
      </c>
      <c r="E89" s="14">
        <v>8833.18</v>
      </c>
    </row>
    <row r="90" spans="1:5" x14ac:dyDescent="0.25">
      <c r="A90" s="6">
        <v>835438</v>
      </c>
      <c r="C90" s="14">
        <v>182.27</v>
      </c>
      <c r="D90" s="47">
        <v>168.59395876288661</v>
      </c>
      <c r="E90" s="14">
        <v>209.58</v>
      </c>
    </row>
    <row r="91" spans="1:5" x14ac:dyDescent="0.25">
      <c r="A91" s="6">
        <v>973522</v>
      </c>
      <c r="C91" s="14">
        <v>386.93</v>
      </c>
      <c r="D91" s="47">
        <v>343.45565996847915</v>
      </c>
      <c r="E91" s="14">
        <v>440.56</v>
      </c>
    </row>
    <row r="92" spans="1:5" x14ac:dyDescent="0.25">
      <c r="A92" s="6">
        <v>139124</v>
      </c>
      <c r="C92" s="14">
        <v>862.24</v>
      </c>
      <c r="D92" s="47">
        <v>571.83555555555552</v>
      </c>
      <c r="E92" s="14">
        <v>969.12</v>
      </c>
    </row>
    <row r="93" spans="1:5" x14ac:dyDescent="0.25">
      <c r="A93" s="6">
        <v>222349</v>
      </c>
      <c r="C93" s="14">
        <v>345.56</v>
      </c>
      <c r="D93" s="47">
        <v>184.23235176764865</v>
      </c>
      <c r="E93" s="14">
        <v>395.42</v>
      </c>
    </row>
    <row r="94" spans="1:5" x14ac:dyDescent="0.25">
      <c r="A94" s="6">
        <v>541643</v>
      </c>
      <c r="C94" s="14">
        <v>232.14</v>
      </c>
      <c r="D94" s="47">
        <v>225.47101511042231</v>
      </c>
      <c r="E94" s="14">
        <v>265.31</v>
      </c>
    </row>
    <row r="95" spans="1:5" x14ac:dyDescent="0.25">
      <c r="A95" s="6">
        <v>34506</v>
      </c>
      <c r="C95" s="14">
        <v>10000.780000000001</v>
      </c>
      <c r="D95" s="47">
        <v>6605.7210185185195</v>
      </c>
      <c r="E95" s="14">
        <v>11175.55</v>
      </c>
    </row>
    <row r="96" spans="1:5" x14ac:dyDescent="0.25">
      <c r="A96" s="6">
        <v>213799</v>
      </c>
      <c r="C96" s="14">
        <v>669.48</v>
      </c>
      <c r="D96" s="47">
        <v>126.24524116881696</v>
      </c>
      <c r="E96" s="14">
        <v>764.54</v>
      </c>
    </row>
    <row r="97" spans="1:5" x14ac:dyDescent="0.25">
      <c r="A97" s="6">
        <v>531213</v>
      </c>
      <c r="C97" s="14">
        <v>585.04</v>
      </c>
      <c r="D97" s="47">
        <v>539.08100902643457</v>
      </c>
      <c r="E97" s="14">
        <v>660.25</v>
      </c>
    </row>
    <row r="98" spans="1:5" x14ac:dyDescent="0.25">
      <c r="A98" s="6">
        <v>217975</v>
      </c>
      <c r="C98" s="14">
        <v>799.85</v>
      </c>
      <c r="D98" s="47">
        <v>732.63226305609282</v>
      </c>
      <c r="E98" s="14">
        <v>891.89</v>
      </c>
    </row>
    <row r="99" spans="1:5" x14ac:dyDescent="0.25">
      <c r="A99" s="6">
        <v>882010</v>
      </c>
      <c r="C99" s="14">
        <v>443.06</v>
      </c>
      <c r="D99" s="47">
        <v>431.89600515463917</v>
      </c>
      <c r="E99" s="14">
        <v>509.45</v>
      </c>
    </row>
    <row r="100" spans="1:5" x14ac:dyDescent="0.25">
      <c r="A100" s="6">
        <v>535958</v>
      </c>
      <c r="C100" s="14">
        <v>156.44</v>
      </c>
      <c r="D100" s="47">
        <v>120.12480012894906</v>
      </c>
      <c r="E100" s="14">
        <v>175.97</v>
      </c>
    </row>
    <row r="101" spans="1:5" x14ac:dyDescent="0.25">
      <c r="A101" s="6">
        <v>207650</v>
      </c>
      <c r="C101" s="14">
        <v>322.54000000000002</v>
      </c>
      <c r="D101" s="47">
        <v>238.14979289880699</v>
      </c>
      <c r="E101" s="14">
        <v>361.71</v>
      </c>
    </row>
    <row r="102" spans="1:5" x14ac:dyDescent="0.25">
      <c r="A102" s="6">
        <v>624927</v>
      </c>
      <c r="C102" s="14">
        <v>472.67</v>
      </c>
      <c r="D102" s="47">
        <v>418.98790888511604</v>
      </c>
      <c r="E102" s="14">
        <v>537.13</v>
      </c>
    </row>
    <row r="103" spans="1:5" x14ac:dyDescent="0.25">
      <c r="D103" s="18"/>
    </row>
    <row r="104" spans="1:5" x14ac:dyDescent="0.25">
      <c r="C104" s="14">
        <f>SUM(C3:C103)</f>
        <v>70549.429999999993</v>
      </c>
      <c r="D104" s="14">
        <f t="shared" ref="D104:E104" si="0">SUM(D3:D103)</f>
        <v>56429.680742346529</v>
      </c>
      <c r="E104" s="14">
        <f t="shared" si="0"/>
        <v>79103.669999999984</v>
      </c>
    </row>
    <row r="114" spans="1:5" x14ac:dyDescent="0.25">
      <c r="A114" s="6">
        <v>81194</v>
      </c>
      <c r="C114" s="14">
        <v>500.99</v>
      </c>
      <c r="D114" s="87">
        <v>492.59311399504372</v>
      </c>
      <c r="E114" s="14">
        <v>556.04999999999995</v>
      </c>
    </row>
    <row r="115" spans="1:5" x14ac:dyDescent="0.25">
      <c r="A115" s="6">
        <v>502292</v>
      </c>
      <c r="C115" s="14">
        <v>3580.01</v>
      </c>
      <c r="D115" s="87">
        <v>3262.7955433460234</v>
      </c>
      <c r="E115" s="14">
        <v>4023.71</v>
      </c>
    </row>
  </sheetData>
  <autoFilter ref="A1:A10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workbookViewId="0">
      <pane ySplit="1" topLeftCell="A2" activePane="bottomLeft" state="frozen"/>
      <selection pane="bottomLeft" activeCell="B78" sqref="B3:B78"/>
    </sheetView>
  </sheetViews>
  <sheetFormatPr defaultColWidth="8.85546875" defaultRowHeight="15" x14ac:dyDescent="0.25"/>
  <cols>
    <col min="1" max="1" width="9" style="5" customWidth="1"/>
    <col min="2" max="2" width="42.42578125" style="5" customWidth="1"/>
    <col min="3" max="3" width="12.42578125" style="35" customWidth="1"/>
    <col min="4" max="4" width="17.140625" style="67" customWidth="1"/>
    <col min="5" max="5" width="13.7109375" style="36" customWidth="1"/>
    <col min="6" max="228" width="8.85546875" style="5"/>
    <col min="229" max="229" width="6.42578125" style="5" customWidth="1"/>
    <col min="230" max="230" width="9" style="5" customWidth="1"/>
    <col min="231" max="231" width="34.42578125" style="5" customWidth="1"/>
    <col min="232" max="232" width="10.42578125" style="5" customWidth="1"/>
    <col min="233" max="233" width="11.5703125" style="5" customWidth="1"/>
    <col min="234" max="234" width="9.5703125" style="5" customWidth="1"/>
    <col min="235" max="235" width="10.140625" style="5" customWidth="1"/>
    <col min="236" max="236" width="15.28515625" style="5" customWidth="1"/>
    <col min="237" max="237" width="12.42578125" style="5" customWidth="1"/>
    <col min="238" max="238" width="9.28515625" style="5" bestFit="1" customWidth="1"/>
    <col min="239" max="239" width="4" style="5" customWidth="1"/>
    <col min="240" max="240" width="8.85546875" style="5" customWidth="1"/>
    <col min="241" max="241" width="10.85546875" style="5" customWidth="1"/>
    <col min="242" max="242" width="9.85546875" style="5" customWidth="1"/>
    <col min="243" max="243" width="17.140625" style="5" customWidth="1"/>
    <col min="244" max="244" width="16.7109375" style="5" customWidth="1"/>
    <col min="245" max="245" width="6.7109375" style="5" bestFit="1" customWidth="1"/>
    <col min="246" max="246" width="13.7109375" style="5" customWidth="1"/>
    <col min="247" max="247" width="14.140625" style="5" customWidth="1"/>
    <col min="248" max="248" width="45.140625" style="5" customWidth="1"/>
    <col min="249" max="249" width="33.140625" style="5" bestFit="1" customWidth="1"/>
    <col min="250" max="250" width="8.85546875" style="5"/>
    <col min="251" max="251" width="17.42578125" style="5" customWidth="1"/>
    <col min="252" max="252" width="8.85546875" style="5" customWidth="1"/>
    <col min="253" max="253" width="43.85546875" style="5" customWidth="1"/>
    <col min="254" max="256" width="14.42578125" style="5" customWidth="1"/>
    <col min="257" max="257" width="8.42578125" style="5" customWidth="1"/>
    <col min="258" max="258" width="13.7109375" style="5" customWidth="1"/>
    <col min="259" max="259" width="9" style="5" customWidth="1"/>
    <col min="260" max="260" width="9.28515625" style="5" customWidth="1"/>
    <col min="261" max="261" width="8.85546875" style="5" customWidth="1"/>
    <col min="262" max="484" width="8.85546875" style="5"/>
    <col min="485" max="485" width="6.42578125" style="5" customWidth="1"/>
    <col min="486" max="486" width="9" style="5" customWidth="1"/>
    <col min="487" max="487" width="34.42578125" style="5" customWidth="1"/>
    <col min="488" max="488" width="10.42578125" style="5" customWidth="1"/>
    <col min="489" max="489" width="11.5703125" style="5" customWidth="1"/>
    <col min="490" max="490" width="9.5703125" style="5" customWidth="1"/>
    <col min="491" max="491" width="10.140625" style="5" customWidth="1"/>
    <col min="492" max="492" width="15.28515625" style="5" customWidth="1"/>
    <col min="493" max="493" width="12.42578125" style="5" customWidth="1"/>
    <col min="494" max="494" width="9.28515625" style="5" bestFit="1" customWidth="1"/>
    <col min="495" max="495" width="4" style="5" customWidth="1"/>
    <col min="496" max="496" width="8.85546875" style="5" customWidth="1"/>
    <col min="497" max="497" width="10.85546875" style="5" customWidth="1"/>
    <col min="498" max="498" width="9.85546875" style="5" customWidth="1"/>
    <col min="499" max="499" width="17.140625" style="5" customWidth="1"/>
    <col min="500" max="500" width="16.7109375" style="5" customWidth="1"/>
    <col min="501" max="501" width="6.7109375" style="5" bestFit="1" customWidth="1"/>
    <col min="502" max="502" width="13.7109375" style="5" customWidth="1"/>
    <col min="503" max="503" width="14.140625" style="5" customWidth="1"/>
    <col min="504" max="504" width="45.140625" style="5" customWidth="1"/>
    <col min="505" max="505" width="33.140625" style="5" bestFit="1" customWidth="1"/>
    <col min="506" max="506" width="8.85546875" style="5"/>
    <col min="507" max="507" width="17.42578125" style="5" customWidth="1"/>
    <col min="508" max="508" width="8.85546875" style="5" customWidth="1"/>
    <col min="509" max="509" width="43.85546875" style="5" customWidth="1"/>
    <col min="510" max="512" width="14.42578125" style="5" customWidth="1"/>
    <col min="513" max="513" width="8.42578125" style="5" customWidth="1"/>
    <col min="514" max="514" width="13.7109375" style="5" customWidth="1"/>
    <col min="515" max="515" width="9" style="5" customWidth="1"/>
    <col min="516" max="516" width="9.28515625" style="5" customWidth="1"/>
    <col min="517" max="517" width="8.85546875" style="5" customWidth="1"/>
    <col min="518" max="740" width="8.85546875" style="5"/>
    <col min="741" max="741" width="6.42578125" style="5" customWidth="1"/>
    <col min="742" max="742" width="9" style="5" customWidth="1"/>
    <col min="743" max="743" width="34.42578125" style="5" customWidth="1"/>
    <col min="744" max="744" width="10.42578125" style="5" customWidth="1"/>
    <col min="745" max="745" width="11.5703125" style="5" customWidth="1"/>
    <col min="746" max="746" width="9.5703125" style="5" customWidth="1"/>
    <col min="747" max="747" width="10.140625" style="5" customWidth="1"/>
    <col min="748" max="748" width="15.28515625" style="5" customWidth="1"/>
    <col min="749" max="749" width="12.42578125" style="5" customWidth="1"/>
    <col min="750" max="750" width="9.28515625" style="5" bestFit="1" customWidth="1"/>
    <col min="751" max="751" width="4" style="5" customWidth="1"/>
    <col min="752" max="752" width="8.85546875" style="5" customWidth="1"/>
    <col min="753" max="753" width="10.85546875" style="5" customWidth="1"/>
    <col min="754" max="754" width="9.85546875" style="5" customWidth="1"/>
    <col min="755" max="755" width="17.140625" style="5" customWidth="1"/>
    <col min="756" max="756" width="16.7109375" style="5" customWidth="1"/>
    <col min="757" max="757" width="6.7109375" style="5" bestFit="1" customWidth="1"/>
    <col min="758" max="758" width="13.7109375" style="5" customWidth="1"/>
    <col min="759" max="759" width="14.140625" style="5" customWidth="1"/>
    <col min="760" max="760" width="45.140625" style="5" customWidth="1"/>
    <col min="761" max="761" width="33.140625" style="5" bestFit="1" customWidth="1"/>
    <col min="762" max="762" width="8.85546875" style="5"/>
    <col min="763" max="763" width="17.42578125" style="5" customWidth="1"/>
    <col min="764" max="764" width="8.85546875" style="5" customWidth="1"/>
    <col min="765" max="765" width="43.85546875" style="5" customWidth="1"/>
    <col min="766" max="768" width="14.42578125" style="5" customWidth="1"/>
    <col min="769" max="769" width="8.42578125" style="5" customWidth="1"/>
    <col min="770" max="770" width="13.7109375" style="5" customWidth="1"/>
    <col min="771" max="771" width="9" style="5" customWidth="1"/>
    <col min="772" max="772" width="9.28515625" style="5" customWidth="1"/>
    <col min="773" max="773" width="8.85546875" style="5" customWidth="1"/>
    <col min="774" max="996" width="8.85546875" style="5"/>
    <col min="997" max="997" width="6.42578125" style="5" customWidth="1"/>
    <col min="998" max="998" width="9" style="5" customWidth="1"/>
    <col min="999" max="999" width="34.42578125" style="5" customWidth="1"/>
    <col min="1000" max="1000" width="10.42578125" style="5" customWidth="1"/>
    <col min="1001" max="1001" width="11.5703125" style="5" customWidth="1"/>
    <col min="1002" max="1002" width="9.5703125" style="5" customWidth="1"/>
    <col min="1003" max="1003" width="10.140625" style="5" customWidth="1"/>
    <col min="1004" max="1004" width="15.28515625" style="5" customWidth="1"/>
    <col min="1005" max="1005" width="12.42578125" style="5" customWidth="1"/>
    <col min="1006" max="1006" width="9.28515625" style="5" bestFit="1" customWidth="1"/>
    <col min="1007" max="1007" width="4" style="5" customWidth="1"/>
    <col min="1008" max="1008" width="8.85546875" style="5" customWidth="1"/>
    <col min="1009" max="1009" width="10.85546875" style="5" customWidth="1"/>
    <col min="1010" max="1010" width="9.85546875" style="5" customWidth="1"/>
    <col min="1011" max="1011" width="17.140625" style="5" customWidth="1"/>
    <col min="1012" max="1012" width="16.7109375" style="5" customWidth="1"/>
    <col min="1013" max="1013" width="6.7109375" style="5" bestFit="1" customWidth="1"/>
    <col min="1014" max="1014" width="13.7109375" style="5" customWidth="1"/>
    <col min="1015" max="1015" width="14.140625" style="5" customWidth="1"/>
    <col min="1016" max="1016" width="45.140625" style="5" customWidth="1"/>
    <col min="1017" max="1017" width="33.140625" style="5" bestFit="1" customWidth="1"/>
    <col min="1018" max="1018" width="8.85546875" style="5"/>
    <col min="1019" max="1019" width="17.42578125" style="5" customWidth="1"/>
    <col min="1020" max="1020" width="8.85546875" style="5" customWidth="1"/>
    <col min="1021" max="1021" width="43.85546875" style="5" customWidth="1"/>
    <col min="1022" max="1024" width="14.42578125" style="5" customWidth="1"/>
    <col min="1025" max="1025" width="8.42578125" style="5" customWidth="1"/>
    <col min="1026" max="1026" width="13.7109375" style="5" customWidth="1"/>
    <col min="1027" max="1027" width="9" style="5" customWidth="1"/>
    <col min="1028" max="1028" width="9.28515625" style="5" customWidth="1"/>
    <col min="1029" max="1029" width="8.85546875" style="5" customWidth="1"/>
    <col min="1030" max="1252" width="8.85546875" style="5"/>
    <col min="1253" max="1253" width="6.42578125" style="5" customWidth="1"/>
    <col min="1254" max="1254" width="9" style="5" customWidth="1"/>
    <col min="1255" max="1255" width="34.42578125" style="5" customWidth="1"/>
    <col min="1256" max="1256" width="10.42578125" style="5" customWidth="1"/>
    <col min="1257" max="1257" width="11.5703125" style="5" customWidth="1"/>
    <col min="1258" max="1258" width="9.5703125" style="5" customWidth="1"/>
    <col min="1259" max="1259" width="10.140625" style="5" customWidth="1"/>
    <col min="1260" max="1260" width="15.28515625" style="5" customWidth="1"/>
    <col min="1261" max="1261" width="12.42578125" style="5" customWidth="1"/>
    <col min="1262" max="1262" width="9.28515625" style="5" bestFit="1" customWidth="1"/>
    <col min="1263" max="1263" width="4" style="5" customWidth="1"/>
    <col min="1264" max="1264" width="8.85546875" style="5" customWidth="1"/>
    <col min="1265" max="1265" width="10.85546875" style="5" customWidth="1"/>
    <col min="1266" max="1266" width="9.85546875" style="5" customWidth="1"/>
    <col min="1267" max="1267" width="17.140625" style="5" customWidth="1"/>
    <col min="1268" max="1268" width="16.7109375" style="5" customWidth="1"/>
    <col min="1269" max="1269" width="6.7109375" style="5" bestFit="1" customWidth="1"/>
    <col min="1270" max="1270" width="13.7109375" style="5" customWidth="1"/>
    <col min="1271" max="1271" width="14.140625" style="5" customWidth="1"/>
    <col min="1272" max="1272" width="45.140625" style="5" customWidth="1"/>
    <col min="1273" max="1273" width="33.140625" style="5" bestFit="1" customWidth="1"/>
    <col min="1274" max="1274" width="8.85546875" style="5"/>
    <col min="1275" max="1275" width="17.42578125" style="5" customWidth="1"/>
    <col min="1276" max="1276" width="8.85546875" style="5" customWidth="1"/>
    <col min="1277" max="1277" width="43.85546875" style="5" customWidth="1"/>
    <col min="1278" max="1280" width="14.42578125" style="5" customWidth="1"/>
    <col min="1281" max="1281" width="8.42578125" style="5" customWidth="1"/>
    <col min="1282" max="1282" width="13.7109375" style="5" customWidth="1"/>
    <col min="1283" max="1283" width="9" style="5" customWidth="1"/>
    <col min="1284" max="1284" width="9.28515625" style="5" customWidth="1"/>
    <col min="1285" max="1285" width="8.85546875" style="5" customWidth="1"/>
    <col min="1286" max="1508" width="8.85546875" style="5"/>
    <col min="1509" max="1509" width="6.42578125" style="5" customWidth="1"/>
    <col min="1510" max="1510" width="9" style="5" customWidth="1"/>
    <col min="1511" max="1511" width="34.42578125" style="5" customWidth="1"/>
    <col min="1512" max="1512" width="10.42578125" style="5" customWidth="1"/>
    <col min="1513" max="1513" width="11.5703125" style="5" customWidth="1"/>
    <col min="1514" max="1514" width="9.5703125" style="5" customWidth="1"/>
    <col min="1515" max="1515" width="10.140625" style="5" customWidth="1"/>
    <col min="1516" max="1516" width="15.28515625" style="5" customWidth="1"/>
    <col min="1517" max="1517" width="12.42578125" style="5" customWidth="1"/>
    <col min="1518" max="1518" width="9.28515625" style="5" bestFit="1" customWidth="1"/>
    <col min="1519" max="1519" width="4" style="5" customWidth="1"/>
    <col min="1520" max="1520" width="8.85546875" style="5" customWidth="1"/>
    <col min="1521" max="1521" width="10.85546875" style="5" customWidth="1"/>
    <col min="1522" max="1522" width="9.85546875" style="5" customWidth="1"/>
    <col min="1523" max="1523" width="17.140625" style="5" customWidth="1"/>
    <col min="1524" max="1524" width="16.7109375" style="5" customWidth="1"/>
    <col min="1525" max="1525" width="6.7109375" style="5" bestFit="1" customWidth="1"/>
    <col min="1526" max="1526" width="13.7109375" style="5" customWidth="1"/>
    <col min="1527" max="1527" width="14.140625" style="5" customWidth="1"/>
    <col min="1528" max="1528" width="45.140625" style="5" customWidth="1"/>
    <col min="1529" max="1529" width="33.140625" style="5" bestFit="1" customWidth="1"/>
    <col min="1530" max="1530" width="8.85546875" style="5"/>
    <col min="1531" max="1531" width="17.42578125" style="5" customWidth="1"/>
    <col min="1532" max="1532" width="8.85546875" style="5" customWidth="1"/>
    <col min="1533" max="1533" width="43.85546875" style="5" customWidth="1"/>
    <col min="1534" max="1536" width="14.42578125" style="5" customWidth="1"/>
    <col min="1537" max="1537" width="8.42578125" style="5" customWidth="1"/>
    <col min="1538" max="1538" width="13.7109375" style="5" customWidth="1"/>
    <col min="1539" max="1539" width="9" style="5" customWidth="1"/>
    <col min="1540" max="1540" width="9.28515625" style="5" customWidth="1"/>
    <col min="1541" max="1541" width="8.85546875" style="5" customWidth="1"/>
    <col min="1542" max="1764" width="8.85546875" style="5"/>
    <col min="1765" max="1765" width="6.42578125" style="5" customWidth="1"/>
    <col min="1766" max="1766" width="9" style="5" customWidth="1"/>
    <col min="1767" max="1767" width="34.42578125" style="5" customWidth="1"/>
    <col min="1768" max="1768" width="10.42578125" style="5" customWidth="1"/>
    <col min="1769" max="1769" width="11.5703125" style="5" customWidth="1"/>
    <col min="1770" max="1770" width="9.5703125" style="5" customWidth="1"/>
    <col min="1771" max="1771" width="10.140625" style="5" customWidth="1"/>
    <col min="1772" max="1772" width="15.28515625" style="5" customWidth="1"/>
    <col min="1773" max="1773" width="12.42578125" style="5" customWidth="1"/>
    <col min="1774" max="1774" width="9.28515625" style="5" bestFit="1" customWidth="1"/>
    <col min="1775" max="1775" width="4" style="5" customWidth="1"/>
    <col min="1776" max="1776" width="8.85546875" style="5" customWidth="1"/>
    <col min="1777" max="1777" width="10.85546875" style="5" customWidth="1"/>
    <col min="1778" max="1778" width="9.85546875" style="5" customWidth="1"/>
    <col min="1779" max="1779" width="17.140625" style="5" customWidth="1"/>
    <col min="1780" max="1780" width="16.7109375" style="5" customWidth="1"/>
    <col min="1781" max="1781" width="6.7109375" style="5" bestFit="1" customWidth="1"/>
    <col min="1782" max="1782" width="13.7109375" style="5" customWidth="1"/>
    <col min="1783" max="1783" width="14.140625" style="5" customWidth="1"/>
    <col min="1784" max="1784" width="45.140625" style="5" customWidth="1"/>
    <col min="1785" max="1785" width="33.140625" style="5" bestFit="1" customWidth="1"/>
    <col min="1786" max="1786" width="8.85546875" style="5"/>
    <col min="1787" max="1787" width="17.42578125" style="5" customWidth="1"/>
    <col min="1788" max="1788" width="8.85546875" style="5" customWidth="1"/>
    <col min="1789" max="1789" width="43.85546875" style="5" customWidth="1"/>
    <col min="1790" max="1792" width="14.42578125" style="5" customWidth="1"/>
    <col min="1793" max="1793" width="8.42578125" style="5" customWidth="1"/>
    <col min="1794" max="1794" width="13.7109375" style="5" customWidth="1"/>
    <col min="1795" max="1795" width="9" style="5" customWidth="1"/>
    <col min="1796" max="1796" width="9.28515625" style="5" customWidth="1"/>
    <col min="1797" max="1797" width="8.85546875" style="5" customWidth="1"/>
    <col min="1798" max="2020" width="8.85546875" style="5"/>
    <col min="2021" max="2021" width="6.42578125" style="5" customWidth="1"/>
    <col min="2022" max="2022" width="9" style="5" customWidth="1"/>
    <col min="2023" max="2023" width="34.42578125" style="5" customWidth="1"/>
    <col min="2024" max="2024" width="10.42578125" style="5" customWidth="1"/>
    <col min="2025" max="2025" width="11.5703125" style="5" customWidth="1"/>
    <col min="2026" max="2026" width="9.5703125" style="5" customWidth="1"/>
    <col min="2027" max="2027" width="10.140625" style="5" customWidth="1"/>
    <col min="2028" max="2028" width="15.28515625" style="5" customWidth="1"/>
    <col min="2029" max="2029" width="12.42578125" style="5" customWidth="1"/>
    <col min="2030" max="2030" width="9.28515625" style="5" bestFit="1" customWidth="1"/>
    <col min="2031" max="2031" width="4" style="5" customWidth="1"/>
    <col min="2032" max="2032" width="8.85546875" style="5" customWidth="1"/>
    <col min="2033" max="2033" width="10.85546875" style="5" customWidth="1"/>
    <col min="2034" max="2034" width="9.85546875" style="5" customWidth="1"/>
    <col min="2035" max="2035" width="17.140625" style="5" customWidth="1"/>
    <col min="2036" max="2036" width="16.7109375" style="5" customWidth="1"/>
    <col min="2037" max="2037" width="6.7109375" style="5" bestFit="1" customWidth="1"/>
    <col min="2038" max="2038" width="13.7109375" style="5" customWidth="1"/>
    <col min="2039" max="2039" width="14.140625" style="5" customWidth="1"/>
    <col min="2040" max="2040" width="45.140625" style="5" customWidth="1"/>
    <col min="2041" max="2041" width="33.140625" style="5" bestFit="1" customWidth="1"/>
    <col min="2042" max="2042" width="8.85546875" style="5"/>
    <col min="2043" max="2043" width="17.42578125" style="5" customWidth="1"/>
    <col min="2044" max="2044" width="8.85546875" style="5" customWidth="1"/>
    <col min="2045" max="2045" width="43.85546875" style="5" customWidth="1"/>
    <col min="2046" max="2048" width="14.42578125" style="5" customWidth="1"/>
    <col min="2049" max="2049" width="8.42578125" style="5" customWidth="1"/>
    <col min="2050" max="2050" width="13.7109375" style="5" customWidth="1"/>
    <col min="2051" max="2051" width="9" style="5" customWidth="1"/>
    <col min="2052" max="2052" width="9.28515625" style="5" customWidth="1"/>
    <col min="2053" max="2053" width="8.85546875" style="5" customWidth="1"/>
    <col min="2054" max="2276" width="8.85546875" style="5"/>
    <col min="2277" max="2277" width="6.42578125" style="5" customWidth="1"/>
    <col min="2278" max="2278" width="9" style="5" customWidth="1"/>
    <col min="2279" max="2279" width="34.42578125" style="5" customWidth="1"/>
    <col min="2280" max="2280" width="10.42578125" style="5" customWidth="1"/>
    <col min="2281" max="2281" width="11.5703125" style="5" customWidth="1"/>
    <col min="2282" max="2282" width="9.5703125" style="5" customWidth="1"/>
    <col min="2283" max="2283" width="10.140625" style="5" customWidth="1"/>
    <col min="2284" max="2284" width="15.28515625" style="5" customWidth="1"/>
    <col min="2285" max="2285" width="12.42578125" style="5" customWidth="1"/>
    <col min="2286" max="2286" width="9.28515625" style="5" bestFit="1" customWidth="1"/>
    <col min="2287" max="2287" width="4" style="5" customWidth="1"/>
    <col min="2288" max="2288" width="8.85546875" style="5" customWidth="1"/>
    <col min="2289" max="2289" width="10.85546875" style="5" customWidth="1"/>
    <col min="2290" max="2290" width="9.85546875" style="5" customWidth="1"/>
    <col min="2291" max="2291" width="17.140625" style="5" customWidth="1"/>
    <col min="2292" max="2292" width="16.7109375" style="5" customWidth="1"/>
    <col min="2293" max="2293" width="6.7109375" style="5" bestFit="1" customWidth="1"/>
    <col min="2294" max="2294" width="13.7109375" style="5" customWidth="1"/>
    <col min="2295" max="2295" width="14.140625" style="5" customWidth="1"/>
    <col min="2296" max="2296" width="45.140625" style="5" customWidth="1"/>
    <col min="2297" max="2297" width="33.140625" style="5" bestFit="1" customWidth="1"/>
    <col min="2298" max="2298" width="8.85546875" style="5"/>
    <col min="2299" max="2299" width="17.42578125" style="5" customWidth="1"/>
    <col min="2300" max="2300" width="8.85546875" style="5" customWidth="1"/>
    <col min="2301" max="2301" width="43.85546875" style="5" customWidth="1"/>
    <col min="2302" max="2304" width="14.42578125" style="5" customWidth="1"/>
    <col min="2305" max="2305" width="8.42578125" style="5" customWidth="1"/>
    <col min="2306" max="2306" width="13.7109375" style="5" customWidth="1"/>
    <col min="2307" max="2307" width="9" style="5" customWidth="1"/>
    <col min="2308" max="2308" width="9.28515625" style="5" customWidth="1"/>
    <col min="2309" max="2309" width="8.85546875" style="5" customWidth="1"/>
    <col min="2310" max="2532" width="8.85546875" style="5"/>
    <col min="2533" max="2533" width="6.42578125" style="5" customWidth="1"/>
    <col min="2534" max="2534" width="9" style="5" customWidth="1"/>
    <col min="2535" max="2535" width="34.42578125" style="5" customWidth="1"/>
    <col min="2536" max="2536" width="10.42578125" style="5" customWidth="1"/>
    <col min="2537" max="2537" width="11.5703125" style="5" customWidth="1"/>
    <col min="2538" max="2538" width="9.5703125" style="5" customWidth="1"/>
    <col min="2539" max="2539" width="10.140625" style="5" customWidth="1"/>
    <col min="2540" max="2540" width="15.28515625" style="5" customWidth="1"/>
    <col min="2541" max="2541" width="12.42578125" style="5" customWidth="1"/>
    <col min="2542" max="2542" width="9.28515625" style="5" bestFit="1" customWidth="1"/>
    <col min="2543" max="2543" width="4" style="5" customWidth="1"/>
    <col min="2544" max="2544" width="8.85546875" style="5" customWidth="1"/>
    <col min="2545" max="2545" width="10.85546875" style="5" customWidth="1"/>
    <col min="2546" max="2546" width="9.85546875" style="5" customWidth="1"/>
    <col min="2547" max="2547" width="17.140625" style="5" customWidth="1"/>
    <col min="2548" max="2548" width="16.7109375" style="5" customWidth="1"/>
    <col min="2549" max="2549" width="6.7109375" style="5" bestFit="1" customWidth="1"/>
    <col min="2550" max="2550" width="13.7109375" style="5" customWidth="1"/>
    <col min="2551" max="2551" width="14.140625" style="5" customWidth="1"/>
    <col min="2552" max="2552" width="45.140625" style="5" customWidth="1"/>
    <col min="2553" max="2553" width="33.140625" style="5" bestFit="1" customWidth="1"/>
    <col min="2554" max="2554" width="8.85546875" style="5"/>
    <col min="2555" max="2555" width="17.42578125" style="5" customWidth="1"/>
    <col min="2556" max="2556" width="8.85546875" style="5" customWidth="1"/>
    <col min="2557" max="2557" width="43.85546875" style="5" customWidth="1"/>
    <col min="2558" max="2560" width="14.42578125" style="5" customWidth="1"/>
    <col min="2561" max="2561" width="8.42578125" style="5" customWidth="1"/>
    <col min="2562" max="2562" width="13.7109375" style="5" customWidth="1"/>
    <col min="2563" max="2563" width="9" style="5" customWidth="1"/>
    <col min="2564" max="2564" width="9.28515625" style="5" customWidth="1"/>
    <col min="2565" max="2565" width="8.85546875" style="5" customWidth="1"/>
    <col min="2566" max="2788" width="8.85546875" style="5"/>
    <col min="2789" max="2789" width="6.42578125" style="5" customWidth="1"/>
    <col min="2790" max="2790" width="9" style="5" customWidth="1"/>
    <col min="2791" max="2791" width="34.42578125" style="5" customWidth="1"/>
    <col min="2792" max="2792" width="10.42578125" style="5" customWidth="1"/>
    <col min="2793" max="2793" width="11.5703125" style="5" customWidth="1"/>
    <col min="2794" max="2794" width="9.5703125" style="5" customWidth="1"/>
    <col min="2795" max="2795" width="10.140625" style="5" customWidth="1"/>
    <col min="2796" max="2796" width="15.28515625" style="5" customWidth="1"/>
    <col min="2797" max="2797" width="12.42578125" style="5" customWidth="1"/>
    <col min="2798" max="2798" width="9.28515625" style="5" bestFit="1" customWidth="1"/>
    <col min="2799" max="2799" width="4" style="5" customWidth="1"/>
    <col min="2800" max="2800" width="8.85546875" style="5" customWidth="1"/>
    <col min="2801" max="2801" width="10.85546875" style="5" customWidth="1"/>
    <col min="2802" max="2802" width="9.85546875" style="5" customWidth="1"/>
    <col min="2803" max="2803" width="17.140625" style="5" customWidth="1"/>
    <col min="2804" max="2804" width="16.7109375" style="5" customWidth="1"/>
    <col min="2805" max="2805" width="6.7109375" style="5" bestFit="1" customWidth="1"/>
    <col min="2806" max="2806" width="13.7109375" style="5" customWidth="1"/>
    <col min="2807" max="2807" width="14.140625" style="5" customWidth="1"/>
    <col min="2808" max="2808" width="45.140625" style="5" customWidth="1"/>
    <col min="2809" max="2809" width="33.140625" style="5" bestFit="1" customWidth="1"/>
    <col min="2810" max="2810" width="8.85546875" style="5"/>
    <col min="2811" max="2811" width="17.42578125" style="5" customWidth="1"/>
    <col min="2812" max="2812" width="8.85546875" style="5" customWidth="1"/>
    <col min="2813" max="2813" width="43.85546875" style="5" customWidth="1"/>
    <col min="2814" max="2816" width="14.42578125" style="5" customWidth="1"/>
    <col min="2817" max="2817" width="8.42578125" style="5" customWidth="1"/>
    <col min="2818" max="2818" width="13.7109375" style="5" customWidth="1"/>
    <col min="2819" max="2819" width="9" style="5" customWidth="1"/>
    <col min="2820" max="2820" width="9.28515625" style="5" customWidth="1"/>
    <col min="2821" max="2821" width="8.85546875" style="5" customWidth="1"/>
    <col min="2822" max="3044" width="8.85546875" style="5"/>
    <col min="3045" max="3045" width="6.42578125" style="5" customWidth="1"/>
    <col min="3046" max="3046" width="9" style="5" customWidth="1"/>
    <col min="3047" max="3047" width="34.42578125" style="5" customWidth="1"/>
    <col min="3048" max="3048" width="10.42578125" style="5" customWidth="1"/>
    <col min="3049" max="3049" width="11.5703125" style="5" customWidth="1"/>
    <col min="3050" max="3050" width="9.5703125" style="5" customWidth="1"/>
    <col min="3051" max="3051" width="10.140625" style="5" customWidth="1"/>
    <col min="3052" max="3052" width="15.28515625" style="5" customWidth="1"/>
    <col min="3053" max="3053" width="12.42578125" style="5" customWidth="1"/>
    <col min="3054" max="3054" width="9.28515625" style="5" bestFit="1" customWidth="1"/>
    <col min="3055" max="3055" width="4" style="5" customWidth="1"/>
    <col min="3056" max="3056" width="8.85546875" style="5" customWidth="1"/>
    <col min="3057" max="3057" width="10.85546875" style="5" customWidth="1"/>
    <col min="3058" max="3058" width="9.85546875" style="5" customWidth="1"/>
    <col min="3059" max="3059" width="17.140625" style="5" customWidth="1"/>
    <col min="3060" max="3060" width="16.7109375" style="5" customWidth="1"/>
    <col min="3061" max="3061" width="6.7109375" style="5" bestFit="1" customWidth="1"/>
    <col min="3062" max="3062" width="13.7109375" style="5" customWidth="1"/>
    <col min="3063" max="3063" width="14.140625" style="5" customWidth="1"/>
    <col min="3064" max="3064" width="45.140625" style="5" customWidth="1"/>
    <col min="3065" max="3065" width="33.140625" style="5" bestFit="1" customWidth="1"/>
    <col min="3066" max="3066" width="8.85546875" style="5"/>
    <col min="3067" max="3067" width="17.42578125" style="5" customWidth="1"/>
    <col min="3068" max="3068" width="8.85546875" style="5" customWidth="1"/>
    <col min="3069" max="3069" width="43.85546875" style="5" customWidth="1"/>
    <col min="3070" max="3072" width="14.42578125" style="5" customWidth="1"/>
    <col min="3073" max="3073" width="8.42578125" style="5" customWidth="1"/>
    <col min="3074" max="3074" width="13.7109375" style="5" customWidth="1"/>
    <col min="3075" max="3075" width="9" style="5" customWidth="1"/>
    <col min="3076" max="3076" width="9.28515625" style="5" customWidth="1"/>
    <col min="3077" max="3077" width="8.85546875" style="5" customWidth="1"/>
    <col min="3078" max="3300" width="8.85546875" style="5"/>
    <col min="3301" max="3301" width="6.42578125" style="5" customWidth="1"/>
    <col min="3302" max="3302" width="9" style="5" customWidth="1"/>
    <col min="3303" max="3303" width="34.42578125" style="5" customWidth="1"/>
    <col min="3304" max="3304" width="10.42578125" style="5" customWidth="1"/>
    <col min="3305" max="3305" width="11.5703125" style="5" customWidth="1"/>
    <col min="3306" max="3306" width="9.5703125" style="5" customWidth="1"/>
    <col min="3307" max="3307" width="10.140625" style="5" customWidth="1"/>
    <col min="3308" max="3308" width="15.28515625" style="5" customWidth="1"/>
    <col min="3309" max="3309" width="12.42578125" style="5" customWidth="1"/>
    <col min="3310" max="3310" width="9.28515625" style="5" bestFit="1" customWidth="1"/>
    <col min="3311" max="3311" width="4" style="5" customWidth="1"/>
    <col min="3312" max="3312" width="8.85546875" style="5" customWidth="1"/>
    <col min="3313" max="3313" width="10.85546875" style="5" customWidth="1"/>
    <col min="3314" max="3314" width="9.85546875" style="5" customWidth="1"/>
    <col min="3315" max="3315" width="17.140625" style="5" customWidth="1"/>
    <col min="3316" max="3316" width="16.7109375" style="5" customWidth="1"/>
    <col min="3317" max="3317" width="6.7109375" style="5" bestFit="1" customWidth="1"/>
    <col min="3318" max="3318" width="13.7109375" style="5" customWidth="1"/>
    <col min="3319" max="3319" width="14.140625" style="5" customWidth="1"/>
    <col min="3320" max="3320" width="45.140625" style="5" customWidth="1"/>
    <col min="3321" max="3321" width="33.140625" style="5" bestFit="1" customWidth="1"/>
    <col min="3322" max="3322" width="8.85546875" style="5"/>
    <col min="3323" max="3323" width="17.42578125" style="5" customWidth="1"/>
    <col min="3324" max="3324" width="8.85546875" style="5" customWidth="1"/>
    <col min="3325" max="3325" width="43.85546875" style="5" customWidth="1"/>
    <col min="3326" max="3328" width="14.42578125" style="5" customWidth="1"/>
    <col min="3329" max="3329" width="8.42578125" style="5" customWidth="1"/>
    <col min="3330" max="3330" width="13.7109375" style="5" customWidth="1"/>
    <col min="3331" max="3331" width="9" style="5" customWidth="1"/>
    <col min="3332" max="3332" width="9.28515625" style="5" customWidth="1"/>
    <col min="3333" max="3333" width="8.85546875" style="5" customWidth="1"/>
    <col min="3334" max="3556" width="8.85546875" style="5"/>
    <col min="3557" max="3557" width="6.42578125" style="5" customWidth="1"/>
    <col min="3558" max="3558" width="9" style="5" customWidth="1"/>
    <col min="3559" max="3559" width="34.42578125" style="5" customWidth="1"/>
    <col min="3560" max="3560" width="10.42578125" style="5" customWidth="1"/>
    <col min="3561" max="3561" width="11.5703125" style="5" customWidth="1"/>
    <col min="3562" max="3562" width="9.5703125" style="5" customWidth="1"/>
    <col min="3563" max="3563" width="10.140625" style="5" customWidth="1"/>
    <col min="3564" max="3564" width="15.28515625" style="5" customWidth="1"/>
    <col min="3565" max="3565" width="12.42578125" style="5" customWidth="1"/>
    <col min="3566" max="3566" width="9.28515625" style="5" bestFit="1" customWidth="1"/>
    <col min="3567" max="3567" width="4" style="5" customWidth="1"/>
    <col min="3568" max="3568" width="8.85546875" style="5" customWidth="1"/>
    <col min="3569" max="3569" width="10.85546875" style="5" customWidth="1"/>
    <col min="3570" max="3570" width="9.85546875" style="5" customWidth="1"/>
    <col min="3571" max="3571" width="17.140625" style="5" customWidth="1"/>
    <col min="3572" max="3572" width="16.7109375" style="5" customWidth="1"/>
    <col min="3573" max="3573" width="6.7109375" style="5" bestFit="1" customWidth="1"/>
    <col min="3574" max="3574" width="13.7109375" style="5" customWidth="1"/>
    <col min="3575" max="3575" width="14.140625" style="5" customWidth="1"/>
    <col min="3576" max="3576" width="45.140625" style="5" customWidth="1"/>
    <col min="3577" max="3577" width="33.140625" style="5" bestFit="1" customWidth="1"/>
    <col min="3578" max="3578" width="8.85546875" style="5"/>
    <col min="3579" max="3579" width="17.42578125" style="5" customWidth="1"/>
    <col min="3580" max="3580" width="8.85546875" style="5" customWidth="1"/>
    <col min="3581" max="3581" width="43.85546875" style="5" customWidth="1"/>
    <col min="3582" max="3584" width="14.42578125" style="5" customWidth="1"/>
    <col min="3585" max="3585" width="8.42578125" style="5" customWidth="1"/>
    <col min="3586" max="3586" width="13.7109375" style="5" customWidth="1"/>
    <col min="3587" max="3587" width="9" style="5" customWidth="1"/>
    <col min="3588" max="3588" width="9.28515625" style="5" customWidth="1"/>
    <col min="3589" max="3589" width="8.85546875" style="5" customWidth="1"/>
    <col min="3590" max="3812" width="8.85546875" style="5"/>
    <col min="3813" max="3813" width="6.42578125" style="5" customWidth="1"/>
    <col min="3814" max="3814" width="9" style="5" customWidth="1"/>
    <col min="3815" max="3815" width="34.42578125" style="5" customWidth="1"/>
    <col min="3816" max="3816" width="10.42578125" style="5" customWidth="1"/>
    <col min="3817" max="3817" width="11.5703125" style="5" customWidth="1"/>
    <col min="3818" max="3818" width="9.5703125" style="5" customWidth="1"/>
    <col min="3819" max="3819" width="10.140625" style="5" customWidth="1"/>
    <col min="3820" max="3820" width="15.28515625" style="5" customWidth="1"/>
    <col min="3821" max="3821" width="12.42578125" style="5" customWidth="1"/>
    <col min="3822" max="3822" width="9.28515625" style="5" bestFit="1" customWidth="1"/>
    <col min="3823" max="3823" width="4" style="5" customWidth="1"/>
    <col min="3824" max="3824" width="8.85546875" style="5" customWidth="1"/>
    <col min="3825" max="3825" width="10.85546875" style="5" customWidth="1"/>
    <col min="3826" max="3826" width="9.85546875" style="5" customWidth="1"/>
    <col min="3827" max="3827" width="17.140625" style="5" customWidth="1"/>
    <col min="3828" max="3828" width="16.7109375" style="5" customWidth="1"/>
    <col min="3829" max="3829" width="6.7109375" style="5" bestFit="1" customWidth="1"/>
    <col min="3830" max="3830" width="13.7109375" style="5" customWidth="1"/>
    <col min="3831" max="3831" width="14.140625" style="5" customWidth="1"/>
    <col min="3832" max="3832" width="45.140625" style="5" customWidth="1"/>
    <col min="3833" max="3833" width="33.140625" style="5" bestFit="1" customWidth="1"/>
    <col min="3834" max="3834" width="8.85546875" style="5"/>
    <col min="3835" max="3835" width="17.42578125" style="5" customWidth="1"/>
    <col min="3836" max="3836" width="8.85546875" style="5" customWidth="1"/>
    <col min="3837" max="3837" width="43.85546875" style="5" customWidth="1"/>
    <col min="3838" max="3840" width="14.42578125" style="5" customWidth="1"/>
    <col min="3841" max="3841" width="8.42578125" style="5" customWidth="1"/>
    <col min="3842" max="3842" width="13.7109375" style="5" customWidth="1"/>
    <col min="3843" max="3843" width="9" style="5" customWidth="1"/>
    <col min="3844" max="3844" width="9.28515625" style="5" customWidth="1"/>
    <col min="3845" max="3845" width="8.85546875" style="5" customWidth="1"/>
    <col min="3846" max="4068" width="8.85546875" style="5"/>
    <col min="4069" max="4069" width="6.42578125" style="5" customWidth="1"/>
    <col min="4070" max="4070" width="9" style="5" customWidth="1"/>
    <col min="4071" max="4071" width="34.42578125" style="5" customWidth="1"/>
    <col min="4072" max="4072" width="10.42578125" style="5" customWidth="1"/>
    <col min="4073" max="4073" width="11.5703125" style="5" customWidth="1"/>
    <col min="4074" max="4074" width="9.5703125" style="5" customWidth="1"/>
    <col min="4075" max="4075" width="10.140625" style="5" customWidth="1"/>
    <col min="4076" max="4076" width="15.28515625" style="5" customWidth="1"/>
    <col min="4077" max="4077" width="12.42578125" style="5" customWidth="1"/>
    <col min="4078" max="4078" width="9.28515625" style="5" bestFit="1" customWidth="1"/>
    <col min="4079" max="4079" width="4" style="5" customWidth="1"/>
    <col min="4080" max="4080" width="8.85546875" style="5" customWidth="1"/>
    <col min="4081" max="4081" width="10.85546875" style="5" customWidth="1"/>
    <col min="4082" max="4082" width="9.85546875" style="5" customWidth="1"/>
    <col min="4083" max="4083" width="17.140625" style="5" customWidth="1"/>
    <col min="4084" max="4084" width="16.7109375" style="5" customWidth="1"/>
    <col min="4085" max="4085" width="6.7109375" style="5" bestFit="1" customWidth="1"/>
    <col min="4086" max="4086" width="13.7109375" style="5" customWidth="1"/>
    <col min="4087" max="4087" width="14.140625" style="5" customWidth="1"/>
    <col min="4088" max="4088" width="45.140625" style="5" customWidth="1"/>
    <col min="4089" max="4089" width="33.140625" style="5" bestFit="1" customWidth="1"/>
    <col min="4090" max="4090" width="8.85546875" style="5"/>
    <col min="4091" max="4091" width="17.42578125" style="5" customWidth="1"/>
    <col min="4092" max="4092" width="8.85546875" style="5" customWidth="1"/>
    <col min="4093" max="4093" width="43.85546875" style="5" customWidth="1"/>
    <col min="4094" max="4096" width="14.42578125" style="5" customWidth="1"/>
    <col min="4097" max="4097" width="8.42578125" style="5" customWidth="1"/>
    <col min="4098" max="4098" width="13.7109375" style="5" customWidth="1"/>
    <col min="4099" max="4099" width="9" style="5" customWidth="1"/>
    <col min="4100" max="4100" width="9.28515625" style="5" customWidth="1"/>
    <col min="4101" max="4101" width="8.85546875" style="5" customWidth="1"/>
    <col min="4102" max="4324" width="8.85546875" style="5"/>
    <col min="4325" max="4325" width="6.42578125" style="5" customWidth="1"/>
    <col min="4326" max="4326" width="9" style="5" customWidth="1"/>
    <col min="4327" max="4327" width="34.42578125" style="5" customWidth="1"/>
    <col min="4328" max="4328" width="10.42578125" style="5" customWidth="1"/>
    <col min="4329" max="4329" width="11.5703125" style="5" customWidth="1"/>
    <col min="4330" max="4330" width="9.5703125" style="5" customWidth="1"/>
    <col min="4331" max="4331" width="10.140625" style="5" customWidth="1"/>
    <col min="4332" max="4332" width="15.28515625" style="5" customWidth="1"/>
    <col min="4333" max="4333" width="12.42578125" style="5" customWidth="1"/>
    <col min="4334" max="4334" width="9.28515625" style="5" bestFit="1" customWidth="1"/>
    <col min="4335" max="4335" width="4" style="5" customWidth="1"/>
    <col min="4336" max="4336" width="8.85546875" style="5" customWidth="1"/>
    <col min="4337" max="4337" width="10.85546875" style="5" customWidth="1"/>
    <col min="4338" max="4338" width="9.85546875" style="5" customWidth="1"/>
    <col min="4339" max="4339" width="17.140625" style="5" customWidth="1"/>
    <col min="4340" max="4340" width="16.7109375" style="5" customWidth="1"/>
    <col min="4341" max="4341" width="6.7109375" style="5" bestFit="1" customWidth="1"/>
    <col min="4342" max="4342" width="13.7109375" style="5" customWidth="1"/>
    <col min="4343" max="4343" width="14.140625" style="5" customWidth="1"/>
    <col min="4344" max="4344" width="45.140625" style="5" customWidth="1"/>
    <col min="4345" max="4345" width="33.140625" style="5" bestFit="1" customWidth="1"/>
    <col min="4346" max="4346" width="8.85546875" style="5"/>
    <col min="4347" max="4347" width="17.42578125" style="5" customWidth="1"/>
    <col min="4348" max="4348" width="8.85546875" style="5" customWidth="1"/>
    <col min="4349" max="4349" width="43.85546875" style="5" customWidth="1"/>
    <col min="4350" max="4352" width="14.42578125" style="5" customWidth="1"/>
    <col min="4353" max="4353" width="8.42578125" style="5" customWidth="1"/>
    <col min="4354" max="4354" width="13.7109375" style="5" customWidth="1"/>
    <col min="4355" max="4355" width="9" style="5" customWidth="1"/>
    <col min="4356" max="4356" width="9.28515625" style="5" customWidth="1"/>
    <col min="4357" max="4357" width="8.85546875" style="5" customWidth="1"/>
    <col min="4358" max="4580" width="8.85546875" style="5"/>
    <col min="4581" max="4581" width="6.42578125" style="5" customWidth="1"/>
    <col min="4582" max="4582" width="9" style="5" customWidth="1"/>
    <col min="4583" max="4583" width="34.42578125" style="5" customWidth="1"/>
    <col min="4584" max="4584" width="10.42578125" style="5" customWidth="1"/>
    <col min="4585" max="4585" width="11.5703125" style="5" customWidth="1"/>
    <col min="4586" max="4586" width="9.5703125" style="5" customWidth="1"/>
    <col min="4587" max="4587" width="10.140625" style="5" customWidth="1"/>
    <col min="4588" max="4588" width="15.28515625" style="5" customWidth="1"/>
    <col min="4589" max="4589" width="12.42578125" style="5" customWidth="1"/>
    <col min="4590" max="4590" width="9.28515625" style="5" bestFit="1" customWidth="1"/>
    <col min="4591" max="4591" width="4" style="5" customWidth="1"/>
    <col min="4592" max="4592" width="8.85546875" style="5" customWidth="1"/>
    <col min="4593" max="4593" width="10.85546875" style="5" customWidth="1"/>
    <col min="4594" max="4594" width="9.85546875" style="5" customWidth="1"/>
    <col min="4595" max="4595" width="17.140625" style="5" customWidth="1"/>
    <col min="4596" max="4596" width="16.7109375" style="5" customWidth="1"/>
    <col min="4597" max="4597" width="6.7109375" style="5" bestFit="1" customWidth="1"/>
    <col min="4598" max="4598" width="13.7109375" style="5" customWidth="1"/>
    <col min="4599" max="4599" width="14.140625" style="5" customWidth="1"/>
    <col min="4600" max="4600" width="45.140625" style="5" customWidth="1"/>
    <col min="4601" max="4601" width="33.140625" style="5" bestFit="1" customWidth="1"/>
    <col min="4602" max="4602" width="8.85546875" style="5"/>
    <col min="4603" max="4603" width="17.42578125" style="5" customWidth="1"/>
    <col min="4604" max="4604" width="8.85546875" style="5" customWidth="1"/>
    <col min="4605" max="4605" width="43.85546875" style="5" customWidth="1"/>
    <col min="4606" max="4608" width="14.42578125" style="5" customWidth="1"/>
    <col min="4609" max="4609" width="8.42578125" style="5" customWidth="1"/>
    <col min="4610" max="4610" width="13.7109375" style="5" customWidth="1"/>
    <col min="4611" max="4611" width="9" style="5" customWidth="1"/>
    <col min="4612" max="4612" width="9.28515625" style="5" customWidth="1"/>
    <col min="4613" max="4613" width="8.85546875" style="5" customWidth="1"/>
    <col min="4614" max="4836" width="8.85546875" style="5"/>
    <col min="4837" max="4837" width="6.42578125" style="5" customWidth="1"/>
    <col min="4838" max="4838" width="9" style="5" customWidth="1"/>
    <col min="4839" max="4839" width="34.42578125" style="5" customWidth="1"/>
    <col min="4840" max="4840" width="10.42578125" style="5" customWidth="1"/>
    <col min="4841" max="4841" width="11.5703125" style="5" customWidth="1"/>
    <col min="4842" max="4842" width="9.5703125" style="5" customWidth="1"/>
    <col min="4843" max="4843" width="10.140625" style="5" customWidth="1"/>
    <col min="4844" max="4844" width="15.28515625" style="5" customWidth="1"/>
    <col min="4845" max="4845" width="12.42578125" style="5" customWidth="1"/>
    <col min="4846" max="4846" width="9.28515625" style="5" bestFit="1" customWidth="1"/>
    <col min="4847" max="4847" width="4" style="5" customWidth="1"/>
    <col min="4848" max="4848" width="8.85546875" style="5" customWidth="1"/>
    <col min="4849" max="4849" width="10.85546875" style="5" customWidth="1"/>
    <col min="4850" max="4850" width="9.85546875" style="5" customWidth="1"/>
    <col min="4851" max="4851" width="17.140625" style="5" customWidth="1"/>
    <col min="4852" max="4852" width="16.7109375" style="5" customWidth="1"/>
    <col min="4853" max="4853" width="6.7109375" style="5" bestFit="1" customWidth="1"/>
    <col min="4854" max="4854" width="13.7109375" style="5" customWidth="1"/>
    <col min="4855" max="4855" width="14.140625" style="5" customWidth="1"/>
    <col min="4856" max="4856" width="45.140625" style="5" customWidth="1"/>
    <col min="4857" max="4857" width="33.140625" style="5" bestFit="1" customWidth="1"/>
    <col min="4858" max="4858" width="8.85546875" style="5"/>
    <col min="4859" max="4859" width="17.42578125" style="5" customWidth="1"/>
    <col min="4860" max="4860" width="8.85546875" style="5" customWidth="1"/>
    <col min="4861" max="4861" width="43.85546875" style="5" customWidth="1"/>
    <col min="4862" max="4864" width="14.42578125" style="5" customWidth="1"/>
    <col min="4865" max="4865" width="8.42578125" style="5" customWidth="1"/>
    <col min="4866" max="4866" width="13.7109375" style="5" customWidth="1"/>
    <col min="4867" max="4867" width="9" style="5" customWidth="1"/>
    <col min="4868" max="4868" width="9.28515625" style="5" customWidth="1"/>
    <col min="4869" max="4869" width="8.85546875" style="5" customWidth="1"/>
    <col min="4870" max="5092" width="8.85546875" style="5"/>
    <col min="5093" max="5093" width="6.42578125" style="5" customWidth="1"/>
    <col min="5094" max="5094" width="9" style="5" customWidth="1"/>
    <col min="5095" max="5095" width="34.42578125" style="5" customWidth="1"/>
    <col min="5096" max="5096" width="10.42578125" style="5" customWidth="1"/>
    <col min="5097" max="5097" width="11.5703125" style="5" customWidth="1"/>
    <col min="5098" max="5098" width="9.5703125" style="5" customWidth="1"/>
    <col min="5099" max="5099" width="10.140625" style="5" customWidth="1"/>
    <col min="5100" max="5100" width="15.28515625" style="5" customWidth="1"/>
    <col min="5101" max="5101" width="12.42578125" style="5" customWidth="1"/>
    <col min="5102" max="5102" width="9.28515625" style="5" bestFit="1" customWidth="1"/>
    <col min="5103" max="5103" width="4" style="5" customWidth="1"/>
    <col min="5104" max="5104" width="8.85546875" style="5" customWidth="1"/>
    <col min="5105" max="5105" width="10.85546875" style="5" customWidth="1"/>
    <col min="5106" max="5106" width="9.85546875" style="5" customWidth="1"/>
    <col min="5107" max="5107" width="17.140625" style="5" customWidth="1"/>
    <col min="5108" max="5108" width="16.7109375" style="5" customWidth="1"/>
    <col min="5109" max="5109" width="6.7109375" style="5" bestFit="1" customWidth="1"/>
    <col min="5110" max="5110" width="13.7109375" style="5" customWidth="1"/>
    <col min="5111" max="5111" width="14.140625" style="5" customWidth="1"/>
    <col min="5112" max="5112" width="45.140625" style="5" customWidth="1"/>
    <col min="5113" max="5113" width="33.140625" style="5" bestFit="1" customWidth="1"/>
    <col min="5114" max="5114" width="8.85546875" style="5"/>
    <col min="5115" max="5115" width="17.42578125" style="5" customWidth="1"/>
    <col min="5116" max="5116" width="8.85546875" style="5" customWidth="1"/>
    <col min="5117" max="5117" width="43.85546875" style="5" customWidth="1"/>
    <col min="5118" max="5120" width="14.42578125" style="5" customWidth="1"/>
    <col min="5121" max="5121" width="8.42578125" style="5" customWidth="1"/>
    <col min="5122" max="5122" width="13.7109375" style="5" customWidth="1"/>
    <col min="5123" max="5123" width="9" style="5" customWidth="1"/>
    <col min="5124" max="5124" width="9.28515625" style="5" customWidth="1"/>
    <col min="5125" max="5125" width="8.85546875" style="5" customWidth="1"/>
    <col min="5126" max="5348" width="8.85546875" style="5"/>
    <col min="5349" max="5349" width="6.42578125" style="5" customWidth="1"/>
    <col min="5350" max="5350" width="9" style="5" customWidth="1"/>
    <col min="5351" max="5351" width="34.42578125" style="5" customWidth="1"/>
    <col min="5352" max="5352" width="10.42578125" style="5" customWidth="1"/>
    <col min="5353" max="5353" width="11.5703125" style="5" customWidth="1"/>
    <col min="5354" max="5354" width="9.5703125" style="5" customWidth="1"/>
    <col min="5355" max="5355" width="10.140625" style="5" customWidth="1"/>
    <col min="5356" max="5356" width="15.28515625" style="5" customWidth="1"/>
    <col min="5357" max="5357" width="12.42578125" style="5" customWidth="1"/>
    <col min="5358" max="5358" width="9.28515625" style="5" bestFit="1" customWidth="1"/>
    <col min="5359" max="5359" width="4" style="5" customWidth="1"/>
    <col min="5360" max="5360" width="8.85546875" style="5" customWidth="1"/>
    <col min="5361" max="5361" width="10.85546875" style="5" customWidth="1"/>
    <col min="5362" max="5362" width="9.85546875" style="5" customWidth="1"/>
    <col min="5363" max="5363" width="17.140625" style="5" customWidth="1"/>
    <col min="5364" max="5364" width="16.7109375" style="5" customWidth="1"/>
    <col min="5365" max="5365" width="6.7109375" style="5" bestFit="1" customWidth="1"/>
    <col min="5366" max="5366" width="13.7109375" style="5" customWidth="1"/>
    <col min="5367" max="5367" width="14.140625" style="5" customWidth="1"/>
    <col min="5368" max="5368" width="45.140625" style="5" customWidth="1"/>
    <col min="5369" max="5369" width="33.140625" style="5" bestFit="1" customWidth="1"/>
    <col min="5370" max="5370" width="8.85546875" style="5"/>
    <col min="5371" max="5371" width="17.42578125" style="5" customWidth="1"/>
    <col min="5372" max="5372" width="8.85546875" style="5" customWidth="1"/>
    <col min="5373" max="5373" width="43.85546875" style="5" customWidth="1"/>
    <col min="5374" max="5376" width="14.42578125" style="5" customWidth="1"/>
    <col min="5377" max="5377" width="8.42578125" style="5" customWidth="1"/>
    <col min="5378" max="5378" width="13.7109375" style="5" customWidth="1"/>
    <col min="5379" max="5379" width="9" style="5" customWidth="1"/>
    <col min="5380" max="5380" width="9.28515625" style="5" customWidth="1"/>
    <col min="5381" max="5381" width="8.85546875" style="5" customWidth="1"/>
    <col min="5382" max="5604" width="8.85546875" style="5"/>
    <col min="5605" max="5605" width="6.42578125" style="5" customWidth="1"/>
    <col min="5606" max="5606" width="9" style="5" customWidth="1"/>
    <col min="5607" max="5607" width="34.42578125" style="5" customWidth="1"/>
    <col min="5608" max="5608" width="10.42578125" style="5" customWidth="1"/>
    <col min="5609" max="5609" width="11.5703125" style="5" customWidth="1"/>
    <col min="5610" max="5610" width="9.5703125" style="5" customWidth="1"/>
    <col min="5611" max="5611" width="10.140625" style="5" customWidth="1"/>
    <col min="5612" max="5612" width="15.28515625" style="5" customWidth="1"/>
    <col min="5613" max="5613" width="12.42578125" style="5" customWidth="1"/>
    <col min="5614" max="5614" width="9.28515625" style="5" bestFit="1" customWidth="1"/>
    <col min="5615" max="5615" width="4" style="5" customWidth="1"/>
    <col min="5616" max="5616" width="8.85546875" style="5" customWidth="1"/>
    <col min="5617" max="5617" width="10.85546875" style="5" customWidth="1"/>
    <col min="5618" max="5618" width="9.85546875" style="5" customWidth="1"/>
    <col min="5619" max="5619" width="17.140625" style="5" customWidth="1"/>
    <col min="5620" max="5620" width="16.7109375" style="5" customWidth="1"/>
    <col min="5621" max="5621" width="6.7109375" style="5" bestFit="1" customWidth="1"/>
    <col min="5622" max="5622" width="13.7109375" style="5" customWidth="1"/>
    <col min="5623" max="5623" width="14.140625" style="5" customWidth="1"/>
    <col min="5624" max="5624" width="45.140625" style="5" customWidth="1"/>
    <col min="5625" max="5625" width="33.140625" style="5" bestFit="1" customWidth="1"/>
    <col min="5626" max="5626" width="8.85546875" style="5"/>
    <col min="5627" max="5627" width="17.42578125" style="5" customWidth="1"/>
    <col min="5628" max="5628" width="8.85546875" style="5" customWidth="1"/>
    <col min="5629" max="5629" width="43.85546875" style="5" customWidth="1"/>
    <col min="5630" max="5632" width="14.42578125" style="5" customWidth="1"/>
    <col min="5633" max="5633" width="8.42578125" style="5" customWidth="1"/>
    <col min="5634" max="5634" width="13.7109375" style="5" customWidth="1"/>
    <col min="5635" max="5635" width="9" style="5" customWidth="1"/>
    <col min="5636" max="5636" width="9.28515625" style="5" customWidth="1"/>
    <col min="5637" max="5637" width="8.85546875" style="5" customWidth="1"/>
    <col min="5638" max="5860" width="8.85546875" style="5"/>
    <col min="5861" max="5861" width="6.42578125" style="5" customWidth="1"/>
    <col min="5862" max="5862" width="9" style="5" customWidth="1"/>
    <col min="5863" max="5863" width="34.42578125" style="5" customWidth="1"/>
    <col min="5864" max="5864" width="10.42578125" style="5" customWidth="1"/>
    <col min="5865" max="5865" width="11.5703125" style="5" customWidth="1"/>
    <col min="5866" max="5866" width="9.5703125" style="5" customWidth="1"/>
    <col min="5867" max="5867" width="10.140625" style="5" customWidth="1"/>
    <col min="5868" max="5868" width="15.28515625" style="5" customWidth="1"/>
    <col min="5869" max="5869" width="12.42578125" style="5" customWidth="1"/>
    <col min="5870" max="5870" width="9.28515625" style="5" bestFit="1" customWidth="1"/>
    <col min="5871" max="5871" width="4" style="5" customWidth="1"/>
    <col min="5872" max="5872" width="8.85546875" style="5" customWidth="1"/>
    <col min="5873" max="5873" width="10.85546875" style="5" customWidth="1"/>
    <col min="5874" max="5874" width="9.85546875" style="5" customWidth="1"/>
    <col min="5875" max="5875" width="17.140625" style="5" customWidth="1"/>
    <col min="5876" max="5876" width="16.7109375" style="5" customWidth="1"/>
    <col min="5877" max="5877" width="6.7109375" style="5" bestFit="1" customWidth="1"/>
    <col min="5878" max="5878" width="13.7109375" style="5" customWidth="1"/>
    <col min="5879" max="5879" width="14.140625" style="5" customWidth="1"/>
    <col min="5880" max="5880" width="45.140625" style="5" customWidth="1"/>
    <col min="5881" max="5881" width="33.140625" style="5" bestFit="1" customWidth="1"/>
    <col min="5882" max="5882" width="8.85546875" style="5"/>
    <col min="5883" max="5883" width="17.42578125" style="5" customWidth="1"/>
    <col min="5884" max="5884" width="8.85546875" style="5" customWidth="1"/>
    <col min="5885" max="5885" width="43.85546875" style="5" customWidth="1"/>
    <col min="5886" max="5888" width="14.42578125" style="5" customWidth="1"/>
    <col min="5889" max="5889" width="8.42578125" style="5" customWidth="1"/>
    <col min="5890" max="5890" width="13.7109375" style="5" customWidth="1"/>
    <col min="5891" max="5891" width="9" style="5" customWidth="1"/>
    <col min="5892" max="5892" width="9.28515625" style="5" customWidth="1"/>
    <col min="5893" max="5893" width="8.85546875" style="5" customWidth="1"/>
    <col min="5894" max="6116" width="8.85546875" style="5"/>
    <col min="6117" max="6117" width="6.42578125" style="5" customWidth="1"/>
    <col min="6118" max="6118" width="9" style="5" customWidth="1"/>
    <col min="6119" max="6119" width="34.42578125" style="5" customWidth="1"/>
    <col min="6120" max="6120" width="10.42578125" style="5" customWidth="1"/>
    <col min="6121" max="6121" width="11.5703125" style="5" customWidth="1"/>
    <col min="6122" max="6122" width="9.5703125" style="5" customWidth="1"/>
    <col min="6123" max="6123" width="10.140625" style="5" customWidth="1"/>
    <col min="6124" max="6124" width="15.28515625" style="5" customWidth="1"/>
    <col min="6125" max="6125" width="12.42578125" style="5" customWidth="1"/>
    <col min="6126" max="6126" width="9.28515625" style="5" bestFit="1" customWidth="1"/>
    <col min="6127" max="6127" width="4" style="5" customWidth="1"/>
    <col min="6128" max="6128" width="8.85546875" style="5" customWidth="1"/>
    <col min="6129" max="6129" width="10.85546875" style="5" customWidth="1"/>
    <col min="6130" max="6130" width="9.85546875" style="5" customWidth="1"/>
    <col min="6131" max="6131" width="17.140625" style="5" customWidth="1"/>
    <col min="6132" max="6132" width="16.7109375" style="5" customWidth="1"/>
    <col min="6133" max="6133" width="6.7109375" style="5" bestFit="1" customWidth="1"/>
    <col min="6134" max="6134" width="13.7109375" style="5" customWidth="1"/>
    <col min="6135" max="6135" width="14.140625" style="5" customWidth="1"/>
    <col min="6136" max="6136" width="45.140625" style="5" customWidth="1"/>
    <col min="6137" max="6137" width="33.140625" style="5" bestFit="1" customWidth="1"/>
    <col min="6138" max="6138" width="8.85546875" style="5"/>
    <col min="6139" max="6139" width="17.42578125" style="5" customWidth="1"/>
    <col min="6140" max="6140" width="8.85546875" style="5" customWidth="1"/>
    <col min="6141" max="6141" width="43.85546875" style="5" customWidth="1"/>
    <col min="6142" max="6144" width="14.42578125" style="5" customWidth="1"/>
    <col min="6145" max="6145" width="8.42578125" style="5" customWidth="1"/>
    <col min="6146" max="6146" width="13.7109375" style="5" customWidth="1"/>
    <col min="6147" max="6147" width="9" style="5" customWidth="1"/>
    <col min="6148" max="6148" width="9.28515625" style="5" customWidth="1"/>
    <col min="6149" max="6149" width="8.85546875" style="5" customWidth="1"/>
    <col min="6150" max="6372" width="8.85546875" style="5"/>
    <col min="6373" max="6373" width="6.42578125" style="5" customWidth="1"/>
    <col min="6374" max="6374" width="9" style="5" customWidth="1"/>
    <col min="6375" max="6375" width="34.42578125" style="5" customWidth="1"/>
    <col min="6376" max="6376" width="10.42578125" style="5" customWidth="1"/>
    <col min="6377" max="6377" width="11.5703125" style="5" customWidth="1"/>
    <col min="6378" max="6378" width="9.5703125" style="5" customWidth="1"/>
    <col min="6379" max="6379" width="10.140625" style="5" customWidth="1"/>
    <col min="6380" max="6380" width="15.28515625" style="5" customWidth="1"/>
    <col min="6381" max="6381" width="12.42578125" style="5" customWidth="1"/>
    <col min="6382" max="6382" width="9.28515625" style="5" bestFit="1" customWidth="1"/>
    <col min="6383" max="6383" width="4" style="5" customWidth="1"/>
    <col min="6384" max="6384" width="8.85546875" style="5" customWidth="1"/>
    <col min="6385" max="6385" width="10.85546875" style="5" customWidth="1"/>
    <col min="6386" max="6386" width="9.85546875" style="5" customWidth="1"/>
    <col min="6387" max="6387" width="17.140625" style="5" customWidth="1"/>
    <col min="6388" max="6388" width="16.7109375" style="5" customWidth="1"/>
    <col min="6389" max="6389" width="6.7109375" style="5" bestFit="1" customWidth="1"/>
    <col min="6390" max="6390" width="13.7109375" style="5" customWidth="1"/>
    <col min="6391" max="6391" width="14.140625" style="5" customWidth="1"/>
    <col min="6392" max="6392" width="45.140625" style="5" customWidth="1"/>
    <col min="6393" max="6393" width="33.140625" style="5" bestFit="1" customWidth="1"/>
    <col min="6394" max="6394" width="8.85546875" style="5"/>
    <col min="6395" max="6395" width="17.42578125" style="5" customWidth="1"/>
    <col min="6396" max="6396" width="8.85546875" style="5" customWidth="1"/>
    <col min="6397" max="6397" width="43.85546875" style="5" customWidth="1"/>
    <col min="6398" max="6400" width="14.42578125" style="5" customWidth="1"/>
    <col min="6401" max="6401" width="8.42578125" style="5" customWidth="1"/>
    <col min="6402" max="6402" width="13.7109375" style="5" customWidth="1"/>
    <col min="6403" max="6403" width="9" style="5" customWidth="1"/>
    <col min="6404" max="6404" width="9.28515625" style="5" customWidth="1"/>
    <col min="6405" max="6405" width="8.85546875" style="5" customWidth="1"/>
    <col min="6406" max="6628" width="8.85546875" style="5"/>
    <col min="6629" max="6629" width="6.42578125" style="5" customWidth="1"/>
    <col min="6630" max="6630" width="9" style="5" customWidth="1"/>
    <col min="6631" max="6631" width="34.42578125" style="5" customWidth="1"/>
    <col min="6632" max="6632" width="10.42578125" style="5" customWidth="1"/>
    <col min="6633" max="6633" width="11.5703125" style="5" customWidth="1"/>
    <col min="6634" max="6634" width="9.5703125" style="5" customWidth="1"/>
    <col min="6635" max="6635" width="10.140625" style="5" customWidth="1"/>
    <col min="6636" max="6636" width="15.28515625" style="5" customWidth="1"/>
    <col min="6637" max="6637" width="12.42578125" style="5" customWidth="1"/>
    <col min="6638" max="6638" width="9.28515625" style="5" bestFit="1" customWidth="1"/>
    <col min="6639" max="6639" width="4" style="5" customWidth="1"/>
    <col min="6640" max="6640" width="8.85546875" style="5" customWidth="1"/>
    <col min="6641" max="6641" width="10.85546875" style="5" customWidth="1"/>
    <col min="6642" max="6642" width="9.85546875" style="5" customWidth="1"/>
    <col min="6643" max="6643" width="17.140625" style="5" customWidth="1"/>
    <col min="6644" max="6644" width="16.7109375" style="5" customWidth="1"/>
    <col min="6645" max="6645" width="6.7109375" style="5" bestFit="1" customWidth="1"/>
    <col min="6646" max="6646" width="13.7109375" style="5" customWidth="1"/>
    <col min="6647" max="6647" width="14.140625" style="5" customWidth="1"/>
    <col min="6648" max="6648" width="45.140625" style="5" customWidth="1"/>
    <col min="6649" max="6649" width="33.140625" style="5" bestFit="1" customWidth="1"/>
    <col min="6650" max="6650" width="8.85546875" style="5"/>
    <col min="6651" max="6651" width="17.42578125" style="5" customWidth="1"/>
    <col min="6652" max="6652" width="8.85546875" style="5" customWidth="1"/>
    <col min="6653" max="6653" width="43.85546875" style="5" customWidth="1"/>
    <col min="6654" max="6656" width="14.42578125" style="5" customWidth="1"/>
    <col min="6657" max="6657" width="8.42578125" style="5" customWidth="1"/>
    <col min="6658" max="6658" width="13.7109375" style="5" customWidth="1"/>
    <col min="6659" max="6659" width="9" style="5" customWidth="1"/>
    <col min="6660" max="6660" width="9.28515625" style="5" customWidth="1"/>
    <col min="6661" max="6661" width="8.85546875" style="5" customWidth="1"/>
    <col min="6662" max="6884" width="8.85546875" style="5"/>
    <col min="6885" max="6885" width="6.42578125" style="5" customWidth="1"/>
    <col min="6886" max="6886" width="9" style="5" customWidth="1"/>
    <col min="6887" max="6887" width="34.42578125" style="5" customWidth="1"/>
    <col min="6888" max="6888" width="10.42578125" style="5" customWidth="1"/>
    <col min="6889" max="6889" width="11.5703125" style="5" customWidth="1"/>
    <col min="6890" max="6890" width="9.5703125" style="5" customWidth="1"/>
    <col min="6891" max="6891" width="10.140625" style="5" customWidth="1"/>
    <col min="6892" max="6892" width="15.28515625" style="5" customWidth="1"/>
    <col min="6893" max="6893" width="12.42578125" style="5" customWidth="1"/>
    <col min="6894" max="6894" width="9.28515625" style="5" bestFit="1" customWidth="1"/>
    <col min="6895" max="6895" width="4" style="5" customWidth="1"/>
    <col min="6896" max="6896" width="8.85546875" style="5" customWidth="1"/>
    <col min="6897" max="6897" width="10.85546875" style="5" customWidth="1"/>
    <col min="6898" max="6898" width="9.85546875" style="5" customWidth="1"/>
    <col min="6899" max="6899" width="17.140625" style="5" customWidth="1"/>
    <col min="6900" max="6900" width="16.7109375" style="5" customWidth="1"/>
    <col min="6901" max="6901" width="6.7109375" style="5" bestFit="1" customWidth="1"/>
    <col min="6902" max="6902" width="13.7109375" style="5" customWidth="1"/>
    <col min="6903" max="6903" width="14.140625" style="5" customWidth="1"/>
    <col min="6904" max="6904" width="45.140625" style="5" customWidth="1"/>
    <col min="6905" max="6905" width="33.140625" style="5" bestFit="1" customWidth="1"/>
    <col min="6906" max="6906" width="8.85546875" style="5"/>
    <col min="6907" max="6907" width="17.42578125" style="5" customWidth="1"/>
    <col min="6908" max="6908" width="8.85546875" style="5" customWidth="1"/>
    <col min="6909" max="6909" width="43.85546875" style="5" customWidth="1"/>
    <col min="6910" max="6912" width="14.42578125" style="5" customWidth="1"/>
    <col min="6913" max="6913" width="8.42578125" style="5" customWidth="1"/>
    <col min="6914" max="6914" width="13.7109375" style="5" customWidth="1"/>
    <col min="6915" max="6915" width="9" style="5" customWidth="1"/>
    <col min="6916" max="6916" width="9.28515625" style="5" customWidth="1"/>
    <col min="6917" max="6917" width="8.85546875" style="5" customWidth="1"/>
    <col min="6918" max="7140" width="8.85546875" style="5"/>
    <col min="7141" max="7141" width="6.42578125" style="5" customWidth="1"/>
    <col min="7142" max="7142" width="9" style="5" customWidth="1"/>
    <col min="7143" max="7143" width="34.42578125" style="5" customWidth="1"/>
    <col min="7144" max="7144" width="10.42578125" style="5" customWidth="1"/>
    <col min="7145" max="7145" width="11.5703125" style="5" customWidth="1"/>
    <col min="7146" max="7146" width="9.5703125" style="5" customWidth="1"/>
    <col min="7147" max="7147" width="10.140625" style="5" customWidth="1"/>
    <col min="7148" max="7148" width="15.28515625" style="5" customWidth="1"/>
    <col min="7149" max="7149" width="12.42578125" style="5" customWidth="1"/>
    <col min="7150" max="7150" width="9.28515625" style="5" bestFit="1" customWidth="1"/>
    <col min="7151" max="7151" width="4" style="5" customWidth="1"/>
    <col min="7152" max="7152" width="8.85546875" style="5" customWidth="1"/>
    <col min="7153" max="7153" width="10.85546875" style="5" customWidth="1"/>
    <col min="7154" max="7154" width="9.85546875" style="5" customWidth="1"/>
    <col min="7155" max="7155" width="17.140625" style="5" customWidth="1"/>
    <col min="7156" max="7156" width="16.7109375" style="5" customWidth="1"/>
    <col min="7157" max="7157" width="6.7109375" style="5" bestFit="1" customWidth="1"/>
    <col min="7158" max="7158" width="13.7109375" style="5" customWidth="1"/>
    <col min="7159" max="7159" width="14.140625" style="5" customWidth="1"/>
    <col min="7160" max="7160" width="45.140625" style="5" customWidth="1"/>
    <col min="7161" max="7161" width="33.140625" style="5" bestFit="1" customWidth="1"/>
    <col min="7162" max="7162" width="8.85546875" style="5"/>
    <col min="7163" max="7163" width="17.42578125" style="5" customWidth="1"/>
    <col min="7164" max="7164" width="8.85546875" style="5" customWidth="1"/>
    <col min="7165" max="7165" width="43.85546875" style="5" customWidth="1"/>
    <col min="7166" max="7168" width="14.42578125" style="5" customWidth="1"/>
    <col min="7169" max="7169" width="8.42578125" style="5" customWidth="1"/>
    <col min="7170" max="7170" width="13.7109375" style="5" customWidth="1"/>
    <col min="7171" max="7171" width="9" style="5" customWidth="1"/>
    <col min="7172" max="7172" width="9.28515625" style="5" customWidth="1"/>
    <col min="7173" max="7173" width="8.85546875" style="5" customWidth="1"/>
    <col min="7174" max="7396" width="8.85546875" style="5"/>
    <col min="7397" max="7397" width="6.42578125" style="5" customWidth="1"/>
    <col min="7398" max="7398" width="9" style="5" customWidth="1"/>
    <col min="7399" max="7399" width="34.42578125" style="5" customWidth="1"/>
    <col min="7400" max="7400" width="10.42578125" style="5" customWidth="1"/>
    <col min="7401" max="7401" width="11.5703125" style="5" customWidth="1"/>
    <col min="7402" max="7402" width="9.5703125" style="5" customWidth="1"/>
    <col min="7403" max="7403" width="10.140625" style="5" customWidth="1"/>
    <col min="7404" max="7404" width="15.28515625" style="5" customWidth="1"/>
    <col min="7405" max="7405" width="12.42578125" style="5" customWidth="1"/>
    <col min="7406" max="7406" width="9.28515625" style="5" bestFit="1" customWidth="1"/>
    <col min="7407" max="7407" width="4" style="5" customWidth="1"/>
    <col min="7408" max="7408" width="8.85546875" style="5" customWidth="1"/>
    <col min="7409" max="7409" width="10.85546875" style="5" customWidth="1"/>
    <col min="7410" max="7410" width="9.85546875" style="5" customWidth="1"/>
    <col min="7411" max="7411" width="17.140625" style="5" customWidth="1"/>
    <col min="7412" max="7412" width="16.7109375" style="5" customWidth="1"/>
    <col min="7413" max="7413" width="6.7109375" style="5" bestFit="1" customWidth="1"/>
    <col min="7414" max="7414" width="13.7109375" style="5" customWidth="1"/>
    <col min="7415" max="7415" width="14.140625" style="5" customWidth="1"/>
    <col min="7416" max="7416" width="45.140625" style="5" customWidth="1"/>
    <col min="7417" max="7417" width="33.140625" style="5" bestFit="1" customWidth="1"/>
    <col min="7418" max="7418" width="8.85546875" style="5"/>
    <col min="7419" max="7419" width="17.42578125" style="5" customWidth="1"/>
    <col min="7420" max="7420" width="8.85546875" style="5" customWidth="1"/>
    <col min="7421" max="7421" width="43.85546875" style="5" customWidth="1"/>
    <col min="7422" max="7424" width="14.42578125" style="5" customWidth="1"/>
    <col min="7425" max="7425" width="8.42578125" style="5" customWidth="1"/>
    <col min="7426" max="7426" width="13.7109375" style="5" customWidth="1"/>
    <col min="7427" max="7427" width="9" style="5" customWidth="1"/>
    <col min="7428" max="7428" width="9.28515625" style="5" customWidth="1"/>
    <col min="7429" max="7429" width="8.85546875" style="5" customWidth="1"/>
    <col min="7430" max="7652" width="8.85546875" style="5"/>
    <col min="7653" max="7653" width="6.42578125" style="5" customWidth="1"/>
    <col min="7654" max="7654" width="9" style="5" customWidth="1"/>
    <col min="7655" max="7655" width="34.42578125" style="5" customWidth="1"/>
    <col min="7656" max="7656" width="10.42578125" style="5" customWidth="1"/>
    <col min="7657" max="7657" width="11.5703125" style="5" customWidth="1"/>
    <col min="7658" max="7658" width="9.5703125" style="5" customWidth="1"/>
    <col min="7659" max="7659" width="10.140625" style="5" customWidth="1"/>
    <col min="7660" max="7660" width="15.28515625" style="5" customWidth="1"/>
    <col min="7661" max="7661" width="12.42578125" style="5" customWidth="1"/>
    <col min="7662" max="7662" width="9.28515625" style="5" bestFit="1" customWidth="1"/>
    <col min="7663" max="7663" width="4" style="5" customWidth="1"/>
    <col min="7664" max="7664" width="8.85546875" style="5" customWidth="1"/>
    <col min="7665" max="7665" width="10.85546875" style="5" customWidth="1"/>
    <col min="7666" max="7666" width="9.85546875" style="5" customWidth="1"/>
    <col min="7667" max="7667" width="17.140625" style="5" customWidth="1"/>
    <col min="7668" max="7668" width="16.7109375" style="5" customWidth="1"/>
    <col min="7669" max="7669" width="6.7109375" style="5" bestFit="1" customWidth="1"/>
    <col min="7670" max="7670" width="13.7109375" style="5" customWidth="1"/>
    <col min="7671" max="7671" width="14.140625" style="5" customWidth="1"/>
    <col min="7672" max="7672" width="45.140625" style="5" customWidth="1"/>
    <col min="7673" max="7673" width="33.140625" style="5" bestFit="1" customWidth="1"/>
    <col min="7674" max="7674" width="8.85546875" style="5"/>
    <col min="7675" max="7675" width="17.42578125" style="5" customWidth="1"/>
    <col min="7676" max="7676" width="8.85546875" style="5" customWidth="1"/>
    <col min="7677" max="7677" width="43.85546875" style="5" customWidth="1"/>
    <col min="7678" max="7680" width="14.42578125" style="5" customWidth="1"/>
    <col min="7681" max="7681" width="8.42578125" style="5" customWidth="1"/>
    <col min="7682" max="7682" width="13.7109375" style="5" customWidth="1"/>
    <col min="7683" max="7683" width="9" style="5" customWidth="1"/>
    <col min="7684" max="7684" width="9.28515625" style="5" customWidth="1"/>
    <col min="7685" max="7685" width="8.85546875" style="5" customWidth="1"/>
    <col min="7686" max="7908" width="8.85546875" style="5"/>
    <col min="7909" max="7909" width="6.42578125" style="5" customWidth="1"/>
    <col min="7910" max="7910" width="9" style="5" customWidth="1"/>
    <col min="7911" max="7911" width="34.42578125" style="5" customWidth="1"/>
    <col min="7912" max="7912" width="10.42578125" style="5" customWidth="1"/>
    <col min="7913" max="7913" width="11.5703125" style="5" customWidth="1"/>
    <col min="7914" max="7914" width="9.5703125" style="5" customWidth="1"/>
    <col min="7915" max="7915" width="10.140625" style="5" customWidth="1"/>
    <col min="7916" max="7916" width="15.28515625" style="5" customWidth="1"/>
    <col min="7917" max="7917" width="12.42578125" style="5" customWidth="1"/>
    <col min="7918" max="7918" width="9.28515625" style="5" bestFit="1" customWidth="1"/>
    <col min="7919" max="7919" width="4" style="5" customWidth="1"/>
    <col min="7920" max="7920" width="8.85546875" style="5" customWidth="1"/>
    <col min="7921" max="7921" width="10.85546875" style="5" customWidth="1"/>
    <col min="7922" max="7922" width="9.85546875" style="5" customWidth="1"/>
    <col min="7923" max="7923" width="17.140625" style="5" customWidth="1"/>
    <col min="7924" max="7924" width="16.7109375" style="5" customWidth="1"/>
    <col min="7925" max="7925" width="6.7109375" style="5" bestFit="1" customWidth="1"/>
    <col min="7926" max="7926" width="13.7109375" style="5" customWidth="1"/>
    <col min="7927" max="7927" width="14.140625" style="5" customWidth="1"/>
    <col min="7928" max="7928" width="45.140625" style="5" customWidth="1"/>
    <col min="7929" max="7929" width="33.140625" style="5" bestFit="1" customWidth="1"/>
    <col min="7930" max="7930" width="8.85546875" style="5"/>
    <col min="7931" max="7931" width="17.42578125" style="5" customWidth="1"/>
    <col min="7932" max="7932" width="8.85546875" style="5" customWidth="1"/>
    <col min="7933" max="7933" width="43.85546875" style="5" customWidth="1"/>
    <col min="7934" max="7936" width="14.42578125" style="5" customWidth="1"/>
    <col min="7937" max="7937" width="8.42578125" style="5" customWidth="1"/>
    <col min="7938" max="7938" width="13.7109375" style="5" customWidth="1"/>
    <col min="7939" max="7939" width="9" style="5" customWidth="1"/>
    <col min="7940" max="7940" width="9.28515625" style="5" customWidth="1"/>
    <col min="7941" max="7941" width="8.85546875" style="5" customWidth="1"/>
    <col min="7942" max="8164" width="8.85546875" style="5"/>
    <col min="8165" max="8165" width="6.42578125" style="5" customWidth="1"/>
    <col min="8166" max="8166" width="9" style="5" customWidth="1"/>
    <col min="8167" max="8167" width="34.42578125" style="5" customWidth="1"/>
    <col min="8168" max="8168" width="10.42578125" style="5" customWidth="1"/>
    <col min="8169" max="8169" width="11.5703125" style="5" customWidth="1"/>
    <col min="8170" max="8170" width="9.5703125" style="5" customWidth="1"/>
    <col min="8171" max="8171" width="10.140625" style="5" customWidth="1"/>
    <col min="8172" max="8172" width="15.28515625" style="5" customWidth="1"/>
    <col min="8173" max="8173" width="12.42578125" style="5" customWidth="1"/>
    <col min="8174" max="8174" width="9.28515625" style="5" bestFit="1" customWidth="1"/>
    <col min="8175" max="8175" width="4" style="5" customWidth="1"/>
    <col min="8176" max="8176" width="8.85546875" style="5" customWidth="1"/>
    <col min="8177" max="8177" width="10.85546875" style="5" customWidth="1"/>
    <col min="8178" max="8178" width="9.85546875" style="5" customWidth="1"/>
    <col min="8179" max="8179" width="17.140625" style="5" customWidth="1"/>
    <col min="8180" max="8180" width="16.7109375" style="5" customWidth="1"/>
    <col min="8181" max="8181" width="6.7109375" style="5" bestFit="1" customWidth="1"/>
    <col min="8182" max="8182" width="13.7109375" style="5" customWidth="1"/>
    <col min="8183" max="8183" width="14.140625" style="5" customWidth="1"/>
    <col min="8184" max="8184" width="45.140625" style="5" customWidth="1"/>
    <col min="8185" max="8185" width="33.140625" style="5" bestFit="1" customWidth="1"/>
    <col min="8186" max="8186" width="8.85546875" style="5"/>
    <col min="8187" max="8187" width="17.42578125" style="5" customWidth="1"/>
    <col min="8188" max="8188" width="8.85546875" style="5" customWidth="1"/>
    <col min="8189" max="8189" width="43.85546875" style="5" customWidth="1"/>
    <col min="8190" max="8192" width="14.42578125" style="5" customWidth="1"/>
    <col min="8193" max="8193" width="8.42578125" style="5" customWidth="1"/>
    <col min="8194" max="8194" width="13.7109375" style="5" customWidth="1"/>
    <col min="8195" max="8195" width="9" style="5" customWidth="1"/>
    <col min="8196" max="8196" width="9.28515625" style="5" customWidth="1"/>
    <col min="8197" max="8197" width="8.85546875" style="5" customWidth="1"/>
    <col min="8198" max="8420" width="8.85546875" style="5"/>
    <col min="8421" max="8421" width="6.42578125" style="5" customWidth="1"/>
    <col min="8422" max="8422" width="9" style="5" customWidth="1"/>
    <col min="8423" max="8423" width="34.42578125" style="5" customWidth="1"/>
    <col min="8424" max="8424" width="10.42578125" style="5" customWidth="1"/>
    <col min="8425" max="8425" width="11.5703125" style="5" customWidth="1"/>
    <col min="8426" max="8426" width="9.5703125" style="5" customWidth="1"/>
    <col min="8427" max="8427" width="10.140625" style="5" customWidth="1"/>
    <col min="8428" max="8428" width="15.28515625" style="5" customWidth="1"/>
    <col min="8429" max="8429" width="12.42578125" style="5" customWidth="1"/>
    <col min="8430" max="8430" width="9.28515625" style="5" bestFit="1" customWidth="1"/>
    <col min="8431" max="8431" width="4" style="5" customWidth="1"/>
    <col min="8432" max="8432" width="8.85546875" style="5" customWidth="1"/>
    <col min="8433" max="8433" width="10.85546875" style="5" customWidth="1"/>
    <col min="8434" max="8434" width="9.85546875" style="5" customWidth="1"/>
    <col min="8435" max="8435" width="17.140625" style="5" customWidth="1"/>
    <col min="8436" max="8436" width="16.7109375" style="5" customWidth="1"/>
    <col min="8437" max="8437" width="6.7109375" style="5" bestFit="1" customWidth="1"/>
    <col min="8438" max="8438" width="13.7109375" style="5" customWidth="1"/>
    <col min="8439" max="8439" width="14.140625" style="5" customWidth="1"/>
    <col min="8440" max="8440" width="45.140625" style="5" customWidth="1"/>
    <col min="8441" max="8441" width="33.140625" style="5" bestFit="1" customWidth="1"/>
    <col min="8442" max="8442" width="8.85546875" style="5"/>
    <col min="8443" max="8443" width="17.42578125" style="5" customWidth="1"/>
    <col min="8444" max="8444" width="8.85546875" style="5" customWidth="1"/>
    <col min="8445" max="8445" width="43.85546875" style="5" customWidth="1"/>
    <col min="8446" max="8448" width="14.42578125" style="5" customWidth="1"/>
    <col min="8449" max="8449" width="8.42578125" style="5" customWidth="1"/>
    <col min="8450" max="8450" width="13.7109375" style="5" customWidth="1"/>
    <col min="8451" max="8451" width="9" style="5" customWidth="1"/>
    <col min="8452" max="8452" width="9.28515625" style="5" customWidth="1"/>
    <col min="8453" max="8453" width="8.85546875" style="5" customWidth="1"/>
    <col min="8454" max="8676" width="8.85546875" style="5"/>
    <col min="8677" max="8677" width="6.42578125" style="5" customWidth="1"/>
    <col min="8678" max="8678" width="9" style="5" customWidth="1"/>
    <col min="8679" max="8679" width="34.42578125" style="5" customWidth="1"/>
    <col min="8680" max="8680" width="10.42578125" style="5" customWidth="1"/>
    <col min="8681" max="8681" width="11.5703125" style="5" customWidth="1"/>
    <col min="8682" max="8682" width="9.5703125" style="5" customWidth="1"/>
    <col min="8683" max="8683" width="10.140625" style="5" customWidth="1"/>
    <col min="8684" max="8684" width="15.28515625" style="5" customWidth="1"/>
    <col min="8685" max="8685" width="12.42578125" style="5" customWidth="1"/>
    <col min="8686" max="8686" width="9.28515625" style="5" bestFit="1" customWidth="1"/>
    <col min="8687" max="8687" width="4" style="5" customWidth="1"/>
    <col min="8688" max="8688" width="8.85546875" style="5" customWidth="1"/>
    <col min="8689" max="8689" width="10.85546875" style="5" customWidth="1"/>
    <col min="8690" max="8690" width="9.85546875" style="5" customWidth="1"/>
    <col min="8691" max="8691" width="17.140625" style="5" customWidth="1"/>
    <col min="8692" max="8692" width="16.7109375" style="5" customWidth="1"/>
    <col min="8693" max="8693" width="6.7109375" style="5" bestFit="1" customWidth="1"/>
    <col min="8694" max="8694" width="13.7109375" style="5" customWidth="1"/>
    <col min="8695" max="8695" width="14.140625" style="5" customWidth="1"/>
    <col min="8696" max="8696" width="45.140625" style="5" customWidth="1"/>
    <col min="8697" max="8697" width="33.140625" style="5" bestFit="1" customWidth="1"/>
    <col min="8698" max="8698" width="8.85546875" style="5"/>
    <col min="8699" max="8699" width="17.42578125" style="5" customWidth="1"/>
    <col min="8700" max="8700" width="8.85546875" style="5" customWidth="1"/>
    <col min="8701" max="8701" width="43.85546875" style="5" customWidth="1"/>
    <col min="8702" max="8704" width="14.42578125" style="5" customWidth="1"/>
    <col min="8705" max="8705" width="8.42578125" style="5" customWidth="1"/>
    <col min="8706" max="8706" width="13.7109375" style="5" customWidth="1"/>
    <col min="8707" max="8707" width="9" style="5" customWidth="1"/>
    <col min="8708" max="8708" width="9.28515625" style="5" customWidth="1"/>
    <col min="8709" max="8709" width="8.85546875" style="5" customWidth="1"/>
    <col min="8710" max="8932" width="8.85546875" style="5"/>
    <col min="8933" max="8933" width="6.42578125" style="5" customWidth="1"/>
    <col min="8934" max="8934" width="9" style="5" customWidth="1"/>
    <col min="8935" max="8935" width="34.42578125" style="5" customWidth="1"/>
    <col min="8936" max="8936" width="10.42578125" style="5" customWidth="1"/>
    <col min="8937" max="8937" width="11.5703125" style="5" customWidth="1"/>
    <col min="8938" max="8938" width="9.5703125" style="5" customWidth="1"/>
    <col min="8939" max="8939" width="10.140625" style="5" customWidth="1"/>
    <col min="8940" max="8940" width="15.28515625" style="5" customWidth="1"/>
    <col min="8941" max="8941" width="12.42578125" style="5" customWidth="1"/>
    <col min="8942" max="8942" width="9.28515625" style="5" bestFit="1" customWidth="1"/>
    <col min="8943" max="8943" width="4" style="5" customWidth="1"/>
    <col min="8944" max="8944" width="8.85546875" style="5" customWidth="1"/>
    <col min="8945" max="8945" width="10.85546875" style="5" customWidth="1"/>
    <col min="8946" max="8946" width="9.85546875" style="5" customWidth="1"/>
    <col min="8947" max="8947" width="17.140625" style="5" customWidth="1"/>
    <col min="8948" max="8948" width="16.7109375" style="5" customWidth="1"/>
    <col min="8949" max="8949" width="6.7109375" style="5" bestFit="1" customWidth="1"/>
    <col min="8950" max="8950" width="13.7109375" style="5" customWidth="1"/>
    <col min="8951" max="8951" width="14.140625" style="5" customWidth="1"/>
    <col min="8952" max="8952" width="45.140625" style="5" customWidth="1"/>
    <col min="8953" max="8953" width="33.140625" style="5" bestFit="1" customWidth="1"/>
    <col min="8954" max="8954" width="8.85546875" style="5"/>
    <col min="8955" max="8955" width="17.42578125" style="5" customWidth="1"/>
    <col min="8956" max="8956" width="8.85546875" style="5" customWidth="1"/>
    <col min="8957" max="8957" width="43.85546875" style="5" customWidth="1"/>
    <col min="8958" max="8960" width="14.42578125" style="5" customWidth="1"/>
    <col min="8961" max="8961" width="8.42578125" style="5" customWidth="1"/>
    <col min="8962" max="8962" width="13.7109375" style="5" customWidth="1"/>
    <col min="8963" max="8963" width="9" style="5" customWidth="1"/>
    <col min="8964" max="8964" width="9.28515625" style="5" customWidth="1"/>
    <col min="8965" max="8965" width="8.85546875" style="5" customWidth="1"/>
    <col min="8966" max="9188" width="8.85546875" style="5"/>
    <col min="9189" max="9189" width="6.42578125" style="5" customWidth="1"/>
    <col min="9190" max="9190" width="9" style="5" customWidth="1"/>
    <col min="9191" max="9191" width="34.42578125" style="5" customWidth="1"/>
    <col min="9192" max="9192" width="10.42578125" style="5" customWidth="1"/>
    <col min="9193" max="9193" width="11.5703125" style="5" customWidth="1"/>
    <col min="9194" max="9194" width="9.5703125" style="5" customWidth="1"/>
    <col min="9195" max="9195" width="10.140625" style="5" customWidth="1"/>
    <col min="9196" max="9196" width="15.28515625" style="5" customWidth="1"/>
    <col min="9197" max="9197" width="12.42578125" style="5" customWidth="1"/>
    <col min="9198" max="9198" width="9.28515625" style="5" bestFit="1" customWidth="1"/>
    <col min="9199" max="9199" width="4" style="5" customWidth="1"/>
    <col min="9200" max="9200" width="8.85546875" style="5" customWidth="1"/>
    <col min="9201" max="9201" width="10.85546875" style="5" customWidth="1"/>
    <col min="9202" max="9202" width="9.85546875" style="5" customWidth="1"/>
    <col min="9203" max="9203" width="17.140625" style="5" customWidth="1"/>
    <col min="9204" max="9204" width="16.7109375" style="5" customWidth="1"/>
    <col min="9205" max="9205" width="6.7109375" style="5" bestFit="1" customWidth="1"/>
    <col min="9206" max="9206" width="13.7109375" style="5" customWidth="1"/>
    <col min="9207" max="9207" width="14.140625" style="5" customWidth="1"/>
    <col min="9208" max="9208" width="45.140625" style="5" customWidth="1"/>
    <col min="9209" max="9209" width="33.140625" style="5" bestFit="1" customWidth="1"/>
    <col min="9210" max="9210" width="8.85546875" style="5"/>
    <col min="9211" max="9211" width="17.42578125" style="5" customWidth="1"/>
    <col min="9212" max="9212" width="8.85546875" style="5" customWidth="1"/>
    <col min="9213" max="9213" width="43.85546875" style="5" customWidth="1"/>
    <col min="9214" max="9216" width="14.42578125" style="5" customWidth="1"/>
    <col min="9217" max="9217" width="8.42578125" style="5" customWidth="1"/>
    <col min="9218" max="9218" width="13.7109375" style="5" customWidth="1"/>
    <col min="9219" max="9219" width="9" style="5" customWidth="1"/>
    <col min="9220" max="9220" width="9.28515625" style="5" customWidth="1"/>
    <col min="9221" max="9221" width="8.85546875" style="5" customWidth="1"/>
    <col min="9222" max="9444" width="8.85546875" style="5"/>
    <col min="9445" max="9445" width="6.42578125" style="5" customWidth="1"/>
    <col min="9446" max="9446" width="9" style="5" customWidth="1"/>
    <col min="9447" max="9447" width="34.42578125" style="5" customWidth="1"/>
    <col min="9448" max="9448" width="10.42578125" style="5" customWidth="1"/>
    <col min="9449" max="9449" width="11.5703125" style="5" customWidth="1"/>
    <col min="9450" max="9450" width="9.5703125" style="5" customWidth="1"/>
    <col min="9451" max="9451" width="10.140625" style="5" customWidth="1"/>
    <col min="9452" max="9452" width="15.28515625" style="5" customWidth="1"/>
    <col min="9453" max="9453" width="12.42578125" style="5" customWidth="1"/>
    <col min="9454" max="9454" width="9.28515625" style="5" bestFit="1" customWidth="1"/>
    <col min="9455" max="9455" width="4" style="5" customWidth="1"/>
    <col min="9456" max="9456" width="8.85546875" style="5" customWidth="1"/>
    <col min="9457" max="9457" width="10.85546875" style="5" customWidth="1"/>
    <col min="9458" max="9458" width="9.85546875" style="5" customWidth="1"/>
    <col min="9459" max="9459" width="17.140625" style="5" customWidth="1"/>
    <col min="9460" max="9460" width="16.7109375" style="5" customWidth="1"/>
    <col min="9461" max="9461" width="6.7109375" style="5" bestFit="1" customWidth="1"/>
    <col min="9462" max="9462" width="13.7109375" style="5" customWidth="1"/>
    <col min="9463" max="9463" width="14.140625" style="5" customWidth="1"/>
    <col min="9464" max="9464" width="45.140625" style="5" customWidth="1"/>
    <col min="9465" max="9465" width="33.140625" style="5" bestFit="1" customWidth="1"/>
    <col min="9466" max="9466" width="8.85546875" style="5"/>
    <col min="9467" max="9467" width="17.42578125" style="5" customWidth="1"/>
    <col min="9468" max="9468" width="8.85546875" style="5" customWidth="1"/>
    <col min="9469" max="9469" width="43.85546875" style="5" customWidth="1"/>
    <col min="9470" max="9472" width="14.42578125" style="5" customWidth="1"/>
    <col min="9473" max="9473" width="8.42578125" style="5" customWidth="1"/>
    <col min="9474" max="9474" width="13.7109375" style="5" customWidth="1"/>
    <col min="9475" max="9475" width="9" style="5" customWidth="1"/>
    <col min="9476" max="9476" width="9.28515625" style="5" customWidth="1"/>
    <col min="9477" max="9477" width="8.85546875" style="5" customWidth="1"/>
    <col min="9478" max="9700" width="8.85546875" style="5"/>
    <col min="9701" max="9701" width="6.42578125" style="5" customWidth="1"/>
    <col min="9702" max="9702" width="9" style="5" customWidth="1"/>
    <col min="9703" max="9703" width="34.42578125" style="5" customWidth="1"/>
    <col min="9704" max="9704" width="10.42578125" style="5" customWidth="1"/>
    <col min="9705" max="9705" width="11.5703125" style="5" customWidth="1"/>
    <col min="9706" max="9706" width="9.5703125" style="5" customWidth="1"/>
    <col min="9707" max="9707" width="10.140625" style="5" customWidth="1"/>
    <col min="9708" max="9708" width="15.28515625" style="5" customWidth="1"/>
    <col min="9709" max="9709" width="12.42578125" style="5" customWidth="1"/>
    <col min="9710" max="9710" width="9.28515625" style="5" bestFit="1" customWidth="1"/>
    <col min="9711" max="9711" width="4" style="5" customWidth="1"/>
    <col min="9712" max="9712" width="8.85546875" style="5" customWidth="1"/>
    <col min="9713" max="9713" width="10.85546875" style="5" customWidth="1"/>
    <col min="9714" max="9714" width="9.85546875" style="5" customWidth="1"/>
    <col min="9715" max="9715" width="17.140625" style="5" customWidth="1"/>
    <col min="9716" max="9716" width="16.7109375" style="5" customWidth="1"/>
    <col min="9717" max="9717" width="6.7109375" style="5" bestFit="1" customWidth="1"/>
    <col min="9718" max="9718" width="13.7109375" style="5" customWidth="1"/>
    <col min="9719" max="9719" width="14.140625" style="5" customWidth="1"/>
    <col min="9720" max="9720" width="45.140625" style="5" customWidth="1"/>
    <col min="9721" max="9721" width="33.140625" style="5" bestFit="1" customWidth="1"/>
    <col min="9722" max="9722" width="8.85546875" style="5"/>
    <col min="9723" max="9723" width="17.42578125" style="5" customWidth="1"/>
    <col min="9724" max="9724" width="8.85546875" style="5" customWidth="1"/>
    <col min="9725" max="9725" width="43.85546875" style="5" customWidth="1"/>
    <col min="9726" max="9728" width="14.42578125" style="5" customWidth="1"/>
    <col min="9729" max="9729" width="8.42578125" style="5" customWidth="1"/>
    <col min="9730" max="9730" width="13.7109375" style="5" customWidth="1"/>
    <col min="9731" max="9731" width="9" style="5" customWidth="1"/>
    <col min="9732" max="9732" width="9.28515625" style="5" customWidth="1"/>
    <col min="9733" max="9733" width="8.85546875" style="5" customWidth="1"/>
    <col min="9734" max="9956" width="8.85546875" style="5"/>
    <col min="9957" max="9957" width="6.42578125" style="5" customWidth="1"/>
    <col min="9958" max="9958" width="9" style="5" customWidth="1"/>
    <col min="9959" max="9959" width="34.42578125" style="5" customWidth="1"/>
    <col min="9960" max="9960" width="10.42578125" style="5" customWidth="1"/>
    <col min="9961" max="9961" width="11.5703125" style="5" customWidth="1"/>
    <col min="9962" max="9962" width="9.5703125" style="5" customWidth="1"/>
    <col min="9963" max="9963" width="10.140625" style="5" customWidth="1"/>
    <col min="9964" max="9964" width="15.28515625" style="5" customWidth="1"/>
    <col min="9965" max="9965" width="12.42578125" style="5" customWidth="1"/>
    <col min="9966" max="9966" width="9.28515625" style="5" bestFit="1" customWidth="1"/>
    <col min="9967" max="9967" width="4" style="5" customWidth="1"/>
    <col min="9968" max="9968" width="8.85546875" style="5" customWidth="1"/>
    <col min="9969" max="9969" width="10.85546875" style="5" customWidth="1"/>
    <col min="9970" max="9970" width="9.85546875" style="5" customWidth="1"/>
    <col min="9971" max="9971" width="17.140625" style="5" customWidth="1"/>
    <col min="9972" max="9972" width="16.7109375" style="5" customWidth="1"/>
    <col min="9973" max="9973" width="6.7109375" style="5" bestFit="1" customWidth="1"/>
    <col min="9974" max="9974" width="13.7109375" style="5" customWidth="1"/>
    <col min="9975" max="9975" width="14.140625" style="5" customWidth="1"/>
    <col min="9976" max="9976" width="45.140625" style="5" customWidth="1"/>
    <col min="9977" max="9977" width="33.140625" style="5" bestFit="1" customWidth="1"/>
    <col min="9978" max="9978" width="8.85546875" style="5"/>
    <col min="9979" max="9979" width="17.42578125" style="5" customWidth="1"/>
    <col min="9980" max="9980" width="8.85546875" style="5" customWidth="1"/>
    <col min="9981" max="9981" width="43.85546875" style="5" customWidth="1"/>
    <col min="9982" max="9984" width="14.42578125" style="5" customWidth="1"/>
    <col min="9985" max="9985" width="8.42578125" style="5" customWidth="1"/>
    <col min="9986" max="9986" width="13.7109375" style="5" customWidth="1"/>
    <col min="9987" max="9987" width="9" style="5" customWidth="1"/>
    <col min="9988" max="9988" width="9.28515625" style="5" customWidth="1"/>
    <col min="9989" max="9989" width="8.85546875" style="5" customWidth="1"/>
    <col min="9990" max="10212" width="8.85546875" style="5"/>
    <col min="10213" max="10213" width="6.42578125" style="5" customWidth="1"/>
    <col min="10214" max="10214" width="9" style="5" customWidth="1"/>
    <col min="10215" max="10215" width="34.42578125" style="5" customWidth="1"/>
    <col min="10216" max="10216" width="10.42578125" style="5" customWidth="1"/>
    <col min="10217" max="10217" width="11.5703125" style="5" customWidth="1"/>
    <col min="10218" max="10218" width="9.5703125" style="5" customWidth="1"/>
    <col min="10219" max="10219" width="10.140625" style="5" customWidth="1"/>
    <col min="10220" max="10220" width="15.28515625" style="5" customWidth="1"/>
    <col min="10221" max="10221" width="12.42578125" style="5" customWidth="1"/>
    <col min="10222" max="10222" width="9.28515625" style="5" bestFit="1" customWidth="1"/>
    <col min="10223" max="10223" width="4" style="5" customWidth="1"/>
    <col min="10224" max="10224" width="8.85546875" style="5" customWidth="1"/>
    <col min="10225" max="10225" width="10.85546875" style="5" customWidth="1"/>
    <col min="10226" max="10226" width="9.85546875" style="5" customWidth="1"/>
    <col min="10227" max="10227" width="17.140625" style="5" customWidth="1"/>
    <col min="10228" max="10228" width="16.7109375" style="5" customWidth="1"/>
    <col min="10229" max="10229" width="6.7109375" style="5" bestFit="1" customWidth="1"/>
    <col min="10230" max="10230" width="13.7109375" style="5" customWidth="1"/>
    <col min="10231" max="10231" width="14.140625" style="5" customWidth="1"/>
    <col min="10232" max="10232" width="45.140625" style="5" customWidth="1"/>
    <col min="10233" max="10233" width="33.140625" style="5" bestFit="1" customWidth="1"/>
    <col min="10234" max="10234" width="8.85546875" style="5"/>
    <col min="10235" max="10235" width="17.42578125" style="5" customWidth="1"/>
    <col min="10236" max="10236" width="8.85546875" style="5" customWidth="1"/>
    <col min="10237" max="10237" width="43.85546875" style="5" customWidth="1"/>
    <col min="10238" max="10240" width="14.42578125" style="5" customWidth="1"/>
    <col min="10241" max="10241" width="8.42578125" style="5" customWidth="1"/>
    <col min="10242" max="10242" width="13.7109375" style="5" customWidth="1"/>
    <col min="10243" max="10243" width="9" style="5" customWidth="1"/>
    <col min="10244" max="10244" width="9.28515625" style="5" customWidth="1"/>
    <col min="10245" max="10245" width="8.85546875" style="5" customWidth="1"/>
    <col min="10246" max="10468" width="8.85546875" style="5"/>
    <col min="10469" max="10469" width="6.42578125" style="5" customWidth="1"/>
    <col min="10470" max="10470" width="9" style="5" customWidth="1"/>
    <col min="10471" max="10471" width="34.42578125" style="5" customWidth="1"/>
    <col min="10472" max="10472" width="10.42578125" style="5" customWidth="1"/>
    <col min="10473" max="10473" width="11.5703125" style="5" customWidth="1"/>
    <col min="10474" max="10474" width="9.5703125" style="5" customWidth="1"/>
    <col min="10475" max="10475" width="10.140625" style="5" customWidth="1"/>
    <col min="10476" max="10476" width="15.28515625" style="5" customWidth="1"/>
    <col min="10477" max="10477" width="12.42578125" style="5" customWidth="1"/>
    <col min="10478" max="10478" width="9.28515625" style="5" bestFit="1" customWidth="1"/>
    <col min="10479" max="10479" width="4" style="5" customWidth="1"/>
    <col min="10480" max="10480" width="8.85546875" style="5" customWidth="1"/>
    <col min="10481" max="10481" width="10.85546875" style="5" customWidth="1"/>
    <col min="10482" max="10482" width="9.85546875" style="5" customWidth="1"/>
    <col min="10483" max="10483" width="17.140625" style="5" customWidth="1"/>
    <col min="10484" max="10484" width="16.7109375" style="5" customWidth="1"/>
    <col min="10485" max="10485" width="6.7109375" style="5" bestFit="1" customWidth="1"/>
    <col min="10486" max="10486" width="13.7109375" style="5" customWidth="1"/>
    <col min="10487" max="10487" width="14.140625" style="5" customWidth="1"/>
    <col min="10488" max="10488" width="45.140625" style="5" customWidth="1"/>
    <col min="10489" max="10489" width="33.140625" style="5" bestFit="1" customWidth="1"/>
    <col min="10490" max="10490" width="8.85546875" style="5"/>
    <col min="10491" max="10491" width="17.42578125" style="5" customWidth="1"/>
    <col min="10492" max="10492" width="8.85546875" style="5" customWidth="1"/>
    <col min="10493" max="10493" width="43.85546875" style="5" customWidth="1"/>
    <col min="10494" max="10496" width="14.42578125" style="5" customWidth="1"/>
    <col min="10497" max="10497" width="8.42578125" style="5" customWidth="1"/>
    <col min="10498" max="10498" width="13.7109375" style="5" customWidth="1"/>
    <col min="10499" max="10499" width="9" style="5" customWidth="1"/>
    <col min="10500" max="10500" width="9.28515625" style="5" customWidth="1"/>
    <col min="10501" max="10501" width="8.85546875" style="5" customWidth="1"/>
    <col min="10502" max="10724" width="8.85546875" style="5"/>
    <col min="10725" max="10725" width="6.42578125" style="5" customWidth="1"/>
    <col min="10726" max="10726" width="9" style="5" customWidth="1"/>
    <col min="10727" max="10727" width="34.42578125" style="5" customWidth="1"/>
    <col min="10728" max="10728" width="10.42578125" style="5" customWidth="1"/>
    <col min="10729" max="10729" width="11.5703125" style="5" customWidth="1"/>
    <col min="10730" max="10730" width="9.5703125" style="5" customWidth="1"/>
    <col min="10731" max="10731" width="10.140625" style="5" customWidth="1"/>
    <col min="10732" max="10732" width="15.28515625" style="5" customWidth="1"/>
    <col min="10733" max="10733" width="12.42578125" style="5" customWidth="1"/>
    <col min="10734" max="10734" width="9.28515625" style="5" bestFit="1" customWidth="1"/>
    <col min="10735" max="10735" width="4" style="5" customWidth="1"/>
    <col min="10736" max="10736" width="8.85546875" style="5" customWidth="1"/>
    <col min="10737" max="10737" width="10.85546875" style="5" customWidth="1"/>
    <col min="10738" max="10738" width="9.85546875" style="5" customWidth="1"/>
    <col min="10739" max="10739" width="17.140625" style="5" customWidth="1"/>
    <col min="10740" max="10740" width="16.7109375" style="5" customWidth="1"/>
    <col min="10741" max="10741" width="6.7109375" style="5" bestFit="1" customWidth="1"/>
    <col min="10742" max="10742" width="13.7109375" style="5" customWidth="1"/>
    <col min="10743" max="10743" width="14.140625" style="5" customWidth="1"/>
    <col min="10744" max="10744" width="45.140625" style="5" customWidth="1"/>
    <col min="10745" max="10745" width="33.140625" style="5" bestFit="1" customWidth="1"/>
    <col min="10746" max="10746" width="8.85546875" style="5"/>
    <col min="10747" max="10747" width="17.42578125" style="5" customWidth="1"/>
    <col min="10748" max="10748" width="8.85546875" style="5" customWidth="1"/>
    <col min="10749" max="10749" width="43.85546875" style="5" customWidth="1"/>
    <col min="10750" max="10752" width="14.42578125" style="5" customWidth="1"/>
    <col min="10753" max="10753" width="8.42578125" style="5" customWidth="1"/>
    <col min="10754" max="10754" width="13.7109375" style="5" customWidth="1"/>
    <col min="10755" max="10755" width="9" style="5" customWidth="1"/>
    <col min="10756" max="10756" width="9.28515625" style="5" customWidth="1"/>
    <col min="10757" max="10757" width="8.85546875" style="5" customWidth="1"/>
    <col min="10758" max="10980" width="8.85546875" style="5"/>
    <col min="10981" max="10981" width="6.42578125" style="5" customWidth="1"/>
    <col min="10982" max="10982" width="9" style="5" customWidth="1"/>
    <col min="10983" max="10983" width="34.42578125" style="5" customWidth="1"/>
    <col min="10984" max="10984" width="10.42578125" style="5" customWidth="1"/>
    <col min="10985" max="10985" width="11.5703125" style="5" customWidth="1"/>
    <col min="10986" max="10986" width="9.5703125" style="5" customWidth="1"/>
    <col min="10987" max="10987" width="10.140625" style="5" customWidth="1"/>
    <col min="10988" max="10988" width="15.28515625" style="5" customWidth="1"/>
    <col min="10989" max="10989" width="12.42578125" style="5" customWidth="1"/>
    <col min="10990" max="10990" width="9.28515625" style="5" bestFit="1" customWidth="1"/>
    <col min="10991" max="10991" width="4" style="5" customWidth="1"/>
    <col min="10992" max="10992" width="8.85546875" style="5" customWidth="1"/>
    <col min="10993" max="10993" width="10.85546875" style="5" customWidth="1"/>
    <col min="10994" max="10994" width="9.85546875" style="5" customWidth="1"/>
    <col min="10995" max="10995" width="17.140625" style="5" customWidth="1"/>
    <col min="10996" max="10996" width="16.7109375" style="5" customWidth="1"/>
    <col min="10997" max="10997" width="6.7109375" style="5" bestFit="1" customWidth="1"/>
    <col min="10998" max="10998" width="13.7109375" style="5" customWidth="1"/>
    <col min="10999" max="10999" width="14.140625" style="5" customWidth="1"/>
    <col min="11000" max="11000" width="45.140625" style="5" customWidth="1"/>
    <col min="11001" max="11001" width="33.140625" style="5" bestFit="1" customWidth="1"/>
    <col min="11002" max="11002" width="8.85546875" style="5"/>
    <col min="11003" max="11003" width="17.42578125" style="5" customWidth="1"/>
    <col min="11004" max="11004" width="8.85546875" style="5" customWidth="1"/>
    <col min="11005" max="11005" width="43.85546875" style="5" customWidth="1"/>
    <col min="11006" max="11008" width="14.42578125" style="5" customWidth="1"/>
    <col min="11009" max="11009" width="8.42578125" style="5" customWidth="1"/>
    <col min="11010" max="11010" width="13.7109375" style="5" customWidth="1"/>
    <col min="11011" max="11011" width="9" style="5" customWidth="1"/>
    <col min="11012" max="11012" width="9.28515625" style="5" customWidth="1"/>
    <col min="11013" max="11013" width="8.85546875" style="5" customWidth="1"/>
    <col min="11014" max="11236" width="8.85546875" style="5"/>
    <col min="11237" max="11237" width="6.42578125" style="5" customWidth="1"/>
    <col min="11238" max="11238" width="9" style="5" customWidth="1"/>
    <col min="11239" max="11239" width="34.42578125" style="5" customWidth="1"/>
    <col min="11240" max="11240" width="10.42578125" style="5" customWidth="1"/>
    <col min="11241" max="11241" width="11.5703125" style="5" customWidth="1"/>
    <col min="11242" max="11242" width="9.5703125" style="5" customWidth="1"/>
    <col min="11243" max="11243" width="10.140625" style="5" customWidth="1"/>
    <col min="11244" max="11244" width="15.28515625" style="5" customWidth="1"/>
    <col min="11245" max="11245" width="12.42578125" style="5" customWidth="1"/>
    <col min="11246" max="11246" width="9.28515625" style="5" bestFit="1" customWidth="1"/>
    <col min="11247" max="11247" width="4" style="5" customWidth="1"/>
    <col min="11248" max="11248" width="8.85546875" style="5" customWidth="1"/>
    <col min="11249" max="11249" width="10.85546875" style="5" customWidth="1"/>
    <col min="11250" max="11250" width="9.85546875" style="5" customWidth="1"/>
    <col min="11251" max="11251" width="17.140625" style="5" customWidth="1"/>
    <col min="11252" max="11252" width="16.7109375" style="5" customWidth="1"/>
    <col min="11253" max="11253" width="6.7109375" style="5" bestFit="1" customWidth="1"/>
    <col min="11254" max="11254" width="13.7109375" style="5" customWidth="1"/>
    <col min="11255" max="11255" width="14.140625" style="5" customWidth="1"/>
    <col min="11256" max="11256" width="45.140625" style="5" customWidth="1"/>
    <col min="11257" max="11257" width="33.140625" style="5" bestFit="1" customWidth="1"/>
    <col min="11258" max="11258" width="8.85546875" style="5"/>
    <col min="11259" max="11259" width="17.42578125" style="5" customWidth="1"/>
    <col min="11260" max="11260" width="8.85546875" style="5" customWidth="1"/>
    <col min="11261" max="11261" width="43.85546875" style="5" customWidth="1"/>
    <col min="11262" max="11264" width="14.42578125" style="5" customWidth="1"/>
    <col min="11265" max="11265" width="8.42578125" style="5" customWidth="1"/>
    <col min="11266" max="11266" width="13.7109375" style="5" customWidth="1"/>
    <col min="11267" max="11267" width="9" style="5" customWidth="1"/>
    <col min="11268" max="11268" width="9.28515625" style="5" customWidth="1"/>
    <col min="11269" max="11269" width="8.85546875" style="5" customWidth="1"/>
    <col min="11270" max="11492" width="8.85546875" style="5"/>
    <col min="11493" max="11493" width="6.42578125" style="5" customWidth="1"/>
    <col min="11494" max="11494" width="9" style="5" customWidth="1"/>
    <col min="11495" max="11495" width="34.42578125" style="5" customWidth="1"/>
    <col min="11496" max="11496" width="10.42578125" style="5" customWidth="1"/>
    <col min="11497" max="11497" width="11.5703125" style="5" customWidth="1"/>
    <col min="11498" max="11498" width="9.5703125" style="5" customWidth="1"/>
    <col min="11499" max="11499" width="10.140625" style="5" customWidth="1"/>
    <col min="11500" max="11500" width="15.28515625" style="5" customWidth="1"/>
    <col min="11501" max="11501" width="12.42578125" style="5" customWidth="1"/>
    <col min="11502" max="11502" width="9.28515625" style="5" bestFit="1" customWidth="1"/>
    <col min="11503" max="11503" width="4" style="5" customWidth="1"/>
    <col min="11504" max="11504" width="8.85546875" style="5" customWidth="1"/>
    <col min="11505" max="11505" width="10.85546875" style="5" customWidth="1"/>
    <col min="11506" max="11506" width="9.85546875" style="5" customWidth="1"/>
    <col min="11507" max="11507" width="17.140625" style="5" customWidth="1"/>
    <col min="11508" max="11508" width="16.7109375" style="5" customWidth="1"/>
    <col min="11509" max="11509" width="6.7109375" style="5" bestFit="1" customWidth="1"/>
    <col min="11510" max="11510" width="13.7109375" style="5" customWidth="1"/>
    <col min="11511" max="11511" width="14.140625" style="5" customWidth="1"/>
    <col min="11512" max="11512" width="45.140625" style="5" customWidth="1"/>
    <col min="11513" max="11513" width="33.140625" style="5" bestFit="1" customWidth="1"/>
    <col min="11514" max="11514" width="8.85546875" style="5"/>
    <col min="11515" max="11515" width="17.42578125" style="5" customWidth="1"/>
    <col min="11516" max="11516" width="8.85546875" style="5" customWidth="1"/>
    <col min="11517" max="11517" width="43.85546875" style="5" customWidth="1"/>
    <col min="11518" max="11520" width="14.42578125" style="5" customWidth="1"/>
    <col min="11521" max="11521" width="8.42578125" style="5" customWidth="1"/>
    <col min="11522" max="11522" width="13.7109375" style="5" customWidth="1"/>
    <col min="11523" max="11523" width="9" style="5" customWidth="1"/>
    <col min="11524" max="11524" width="9.28515625" style="5" customWidth="1"/>
    <col min="11525" max="11525" width="8.85546875" style="5" customWidth="1"/>
    <col min="11526" max="11748" width="8.85546875" style="5"/>
    <col min="11749" max="11749" width="6.42578125" style="5" customWidth="1"/>
    <col min="11750" max="11750" width="9" style="5" customWidth="1"/>
    <col min="11751" max="11751" width="34.42578125" style="5" customWidth="1"/>
    <col min="11752" max="11752" width="10.42578125" style="5" customWidth="1"/>
    <col min="11753" max="11753" width="11.5703125" style="5" customWidth="1"/>
    <col min="11754" max="11754" width="9.5703125" style="5" customWidth="1"/>
    <col min="11755" max="11755" width="10.140625" style="5" customWidth="1"/>
    <col min="11756" max="11756" width="15.28515625" style="5" customWidth="1"/>
    <col min="11757" max="11757" width="12.42578125" style="5" customWidth="1"/>
    <col min="11758" max="11758" width="9.28515625" style="5" bestFit="1" customWidth="1"/>
    <col min="11759" max="11759" width="4" style="5" customWidth="1"/>
    <col min="11760" max="11760" width="8.85546875" style="5" customWidth="1"/>
    <col min="11761" max="11761" width="10.85546875" style="5" customWidth="1"/>
    <col min="11762" max="11762" width="9.85546875" style="5" customWidth="1"/>
    <col min="11763" max="11763" width="17.140625" style="5" customWidth="1"/>
    <col min="11764" max="11764" width="16.7109375" style="5" customWidth="1"/>
    <col min="11765" max="11765" width="6.7109375" style="5" bestFit="1" customWidth="1"/>
    <col min="11766" max="11766" width="13.7109375" style="5" customWidth="1"/>
    <col min="11767" max="11767" width="14.140625" style="5" customWidth="1"/>
    <col min="11768" max="11768" width="45.140625" style="5" customWidth="1"/>
    <col min="11769" max="11769" width="33.140625" style="5" bestFit="1" customWidth="1"/>
    <col min="11770" max="11770" width="8.85546875" style="5"/>
    <col min="11771" max="11771" width="17.42578125" style="5" customWidth="1"/>
    <col min="11772" max="11772" width="8.85546875" style="5" customWidth="1"/>
    <col min="11773" max="11773" width="43.85546875" style="5" customWidth="1"/>
    <col min="11774" max="11776" width="14.42578125" style="5" customWidth="1"/>
    <col min="11777" max="11777" width="8.42578125" style="5" customWidth="1"/>
    <col min="11778" max="11778" width="13.7109375" style="5" customWidth="1"/>
    <col min="11779" max="11779" width="9" style="5" customWidth="1"/>
    <col min="11780" max="11780" width="9.28515625" style="5" customWidth="1"/>
    <col min="11781" max="11781" width="8.85546875" style="5" customWidth="1"/>
    <col min="11782" max="12004" width="8.85546875" style="5"/>
    <col min="12005" max="12005" width="6.42578125" style="5" customWidth="1"/>
    <col min="12006" max="12006" width="9" style="5" customWidth="1"/>
    <col min="12007" max="12007" width="34.42578125" style="5" customWidth="1"/>
    <col min="12008" max="12008" width="10.42578125" style="5" customWidth="1"/>
    <col min="12009" max="12009" width="11.5703125" style="5" customWidth="1"/>
    <col min="12010" max="12010" width="9.5703125" style="5" customWidth="1"/>
    <col min="12011" max="12011" width="10.140625" style="5" customWidth="1"/>
    <col min="12012" max="12012" width="15.28515625" style="5" customWidth="1"/>
    <col min="12013" max="12013" width="12.42578125" style="5" customWidth="1"/>
    <col min="12014" max="12014" width="9.28515625" style="5" bestFit="1" customWidth="1"/>
    <col min="12015" max="12015" width="4" style="5" customWidth="1"/>
    <col min="12016" max="12016" width="8.85546875" style="5" customWidth="1"/>
    <col min="12017" max="12017" width="10.85546875" style="5" customWidth="1"/>
    <col min="12018" max="12018" width="9.85546875" style="5" customWidth="1"/>
    <col min="12019" max="12019" width="17.140625" style="5" customWidth="1"/>
    <col min="12020" max="12020" width="16.7109375" style="5" customWidth="1"/>
    <col min="12021" max="12021" width="6.7109375" style="5" bestFit="1" customWidth="1"/>
    <col min="12022" max="12022" width="13.7109375" style="5" customWidth="1"/>
    <col min="12023" max="12023" width="14.140625" style="5" customWidth="1"/>
    <col min="12024" max="12024" width="45.140625" style="5" customWidth="1"/>
    <col min="12025" max="12025" width="33.140625" style="5" bestFit="1" customWidth="1"/>
    <col min="12026" max="12026" width="8.85546875" style="5"/>
    <col min="12027" max="12027" width="17.42578125" style="5" customWidth="1"/>
    <col min="12028" max="12028" width="8.85546875" style="5" customWidth="1"/>
    <col min="12029" max="12029" width="43.85546875" style="5" customWidth="1"/>
    <col min="12030" max="12032" width="14.42578125" style="5" customWidth="1"/>
    <col min="12033" max="12033" width="8.42578125" style="5" customWidth="1"/>
    <col min="12034" max="12034" width="13.7109375" style="5" customWidth="1"/>
    <col min="12035" max="12035" width="9" style="5" customWidth="1"/>
    <col min="12036" max="12036" width="9.28515625" style="5" customWidth="1"/>
    <col min="12037" max="12037" width="8.85546875" style="5" customWidth="1"/>
    <col min="12038" max="12260" width="8.85546875" style="5"/>
    <col min="12261" max="12261" width="6.42578125" style="5" customWidth="1"/>
    <col min="12262" max="12262" width="9" style="5" customWidth="1"/>
    <col min="12263" max="12263" width="34.42578125" style="5" customWidth="1"/>
    <col min="12264" max="12264" width="10.42578125" style="5" customWidth="1"/>
    <col min="12265" max="12265" width="11.5703125" style="5" customWidth="1"/>
    <col min="12266" max="12266" width="9.5703125" style="5" customWidth="1"/>
    <col min="12267" max="12267" width="10.140625" style="5" customWidth="1"/>
    <col min="12268" max="12268" width="15.28515625" style="5" customWidth="1"/>
    <col min="12269" max="12269" width="12.42578125" style="5" customWidth="1"/>
    <col min="12270" max="12270" width="9.28515625" style="5" bestFit="1" customWidth="1"/>
    <col min="12271" max="12271" width="4" style="5" customWidth="1"/>
    <col min="12272" max="12272" width="8.85546875" style="5" customWidth="1"/>
    <col min="12273" max="12273" width="10.85546875" style="5" customWidth="1"/>
    <col min="12274" max="12274" width="9.85546875" style="5" customWidth="1"/>
    <col min="12275" max="12275" width="17.140625" style="5" customWidth="1"/>
    <col min="12276" max="12276" width="16.7109375" style="5" customWidth="1"/>
    <col min="12277" max="12277" width="6.7109375" style="5" bestFit="1" customWidth="1"/>
    <col min="12278" max="12278" width="13.7109375" style="5" customWidth="1"/>
    <col min="12279" max="12279" width="14.140625" style="5" customWidth="1"/>
    <col min="12280" max="12280" width="45.140625" style="5" customWidth="1"/>
    <col min="12281" max="12281" width="33.140625" style="5" bestFit="1" customWidth="1"/>
    <col min="12282" max="12282" width="8.85546875" style="5"/>
    <col min="12283" max="12283" width="17.42578125" style="5" customWidth="1"/>
    <col min="12284" max="12284" width="8.85546875" style="5" customWidth="1"/>
    <col min="12285" max="12285" width="43.85546875" style="5" customWidth="1"/>
    <col min="12286" max="12288" width="14.42578125" style="5" customWidth="1"/>
    <col min="12289" max="12289" width="8.42578125" style="5" customWidth="1"/>
    <col min="12290" max="12290" width="13.7109375" style="5" customWidth="1"/>
    <col min="12291" max="12291" width="9" style="5" customWidth="1"/>
    <col min="12292" max="12292" width="9.28515625" style="5" customWidth="1"/>
    <col min="12293" max="12293" width="8.85546875" style="5" customWidth="1"/>
    <col min="12294" max="12516" width="8.85546875" style="5"/>
    <col min="12517" max="12517" width="6.42578125" style="5" customWidth="1"/>
    <col min="12518" max="12518" width="9" style="5" customWidth="1"/>
    <col min="12519" max="12519" width="34.42578125" style="5" customWidth="1"/>
    <col min="12520" max="12520" width="10.42578125" style="5" customWidth="1"/>
    <col min="12521" max="12521" width="11.5703125" style="5" customWidth="1"/>
    <col min="12522" max="12522" width="9.5703125" style="5" customWidth="1"/>
    <col min="12523" max="12523" width="10.140625" style="5" customWidth="1"/>
    <col min="12524" max="12524" width="15.28515625" style="5" customWidth="1"/>
    <col min="12525" max="12525" width="12.42578125" style="5" customWidth="1"/>
    <col min="12526" max="12526" width="9.28515625" style="5" bestFit="1" customWidth="1"/>
    <col min="12527" max="12527" width="4" style="5" customWidth="1"/>
    <col min="12528" max="12528" width="8.85546875" style="5" customWidth="1"/>
    <col min="12529" max="12529" width="10.85546875" style="5" customWidth="1"/>
    <col min="12530" max="12530" width="9.85546875" style="5" customWidth="1"/>
    <col min="12531" max="12531" width="17.140625" style="5" customWidth="1"/>
    <col min="12532" max="12532" width="16.7109375" style="5" customWidth="1"/>
    <col min="12533" max="12533" width="6.7109375" style="5" bestFit="1" customWidth="1"/>
    <col min="12534" max="12534" width="13.7109375" style="5" customWidth="1"/>
    <col min="12535" max="12535" width="14.140625" style="5" customWidth="1"/>
    <col min="12536" max="12536" width="45.140625" style="5" customWidth="1"/>
    <col min="12537" max="12537" width="33.140625" style="5" bestFit="1" customWidth="1"/>
    <col min="12538" max="12538" width="8.85546875" style="5"/>
    <col min="12539" max="12539" width="17.42578125" style="5" customWidth="1"/>
    <col min="12540" max="12540" width="8.85546875" style="5" customWidth="1"/>
    <col min="12541" max="12541" width="43.85546875" style="5" customWidth="1"/>
    <col min="12542" max="12544" width="14.42578125" style="5" customWidth="1"/>
    <col min="12545" max="12545" width="8.42578125" style="5" customWidth="1"/>
    <col min="12546" max="12546" width="13.7109375" style="5" customWidth="1"/>
    <col min="12547" max="12547" width="9" style="5" customWidth="1"/>
    <col min="12548" max="12548" width="9.28515625" style="5" customWidth="1"/>
    <col min="12549" max="12549" width="8.85546875" style="5" customWidth="1"/>
    <col min="12550" max="12772" width="8.85546875" style="5"/>
    <col min="12773" max="12773" width="6.42578125" style="5" customWidth="1"/>
    <col min="12774" max="12774" width="9" style="5" customWidth="1"/>
    <col min="12775" max="12775" width="34.42578125" style="5" customWidth="1"/>
    <col min="12776" max="12776" width="10.42578125" style="5" customWidth="1"/>
    <col min="12777" max="12777" width="11.5703125" style="5" customWidth="1"/>
    <col min="12778" max="12778" width="9.5703125" style="5" customWidth="1"/>
    <col min="12779" max="12779" width="10.140625" style="5" customWidth="1"/>
    <col min="12780" max="12780" width="15.28515625" style="5" customWidth="1"/>
    <col min="12781" max="12781" width="12.42578125" style="5" customWidth="1"/>
    <col min="12782" max="12782" width="9.28515625" style="5" bestFit="1" customWidth="1"/>
    <col min="12783" max="12783" width="4" style="5" customWidth="1"/>
    <col min="12784" max="12784" width="8.85546875" style="5" customWidth="1"/>
    <col min="12785" max="12785" width="10.85546875" style="5" customWidth="1"/>
    <col min="12786" max="12786" width="9.85546875" style="5" customWidth="1"/>
    <col min="12787" max="12787" width="17.140625" style="5" customWidth="1"/>
    <col min="12788" max="12788" width="16.7109375" style="5" customWidth="1"/>
    <col min="12789" max="12789" width="6.7109375" style="5" bestFit="1" customWidth="1"/>
    <col min="12790" max="12790" width="13.7109375" style="5" customWidth="1"/>
    <col min="12791" max="12791" width="14.140625" style="5" customWidth="1"/>
    <col min="12792" max="12792" width="45.140625" style="5" customWidth="1"/>
    <col min="12793" max="12793" width="33.140625" style="5" bestFit="1" customWidth="1"/>
    <col min="12794" max="12794" width="8.85546875" style="5"/>
    <col min="12795" max="12795" width="17.42578125" style="5" customWidth="1"/>
    <col min="12796" max="12796" width="8.85546875" style="5" customWidth="1"/>
    <col min="12797" max="12797" width="43.85546875" style="5" customWidth="1"/>
    <col min="12798" max="12800" width="14.42578125" style="5" customWidth="1"/>
    <col min="12801" max="12801" width="8.42578125" style="5" customWidth="1"/>
    <col min="12802" max="12802" width="13.7109375" style="5" customWidth="1"/>
    <col min="12803" max="12803" width="9" style="5" customWidth="1"/>
    <col min="12804" max="12804" width="9.28515625" style="5" customWidth="1"/>
    <col min="12805" max="12805" width="8.85546875" style="5" customWidth="1"/>
    <col min="12806" max="13028" width="8.85546875" style="5"/>
    <col min="13029" max="13029" width="6.42578125" style="5" customWidth="1"/>
    <col min="13030" max="13030" width="9" style="5" customWidth="1"/>
    <col min="13031" max="13031" width="34.42578125" style="5" customWidth="1"/>
    <col min="13032" max="13032" width="10.42578125" style="5" customWidth="1"/>
    <col min="13033" max="13033" width="11.5703125" style="5" customWidth="1"/>
    <col min="13034" max="13034" width="9.5703125" style="5" customWidth="1"/>
    <col min="13035" max="13035" width="10.140625" style="5" customWidth="1"/>
    <col min="13036" max="13036" width="15.28515625" style="5" customWidth="1"/>
    <col min="13037" max="13037" width="12.42578125" style="5" customWidth="1"/>
    <col min="13038" max="13038" width="9.28515625" style="5" bestFit="1" customWidth="1"/>
    <col min="13039" max="13039" width="4" style="5" customWidth="1"/>
    <col min="13040" max="13040" width="8.85546875" style="5" customWidth="1"/>
    <col min="13041" max="13041" width="10.85546875" style="5" customWidth="1"/>
    <col min="13042" max="13042" width="9.85546875" style="5" customWidth="1"/>
    <col min="13043" max="13043" width="17.140625" style="5" customWidth="1"/>
    <col min="13044" max="13044" width="16.7109375" style="5" customWidth="1"/>
    <col min="13045" max="13045" width="6.7109375" style="5" bestFit="1" customWidth="1"/>
    <col min="13046" max="13046" width="13.7109375" style="5" customWidth="1"/>
    <col min="13047" max="13047" width="14.140625" style="5" customWidth="1"/>
    <col min="13048" max="13048" width="45.140625" style="5" customWidth="1"/>
    <col min="13049" max="13049" width="33.140625" style="5" bestFit="1" customWidth="1"/>
    <col min="13050" max="13050" width="8.85546875" style="5"/>
    <col min="13051" max="13051" width="17.42578125" style="5" customWidth="1"/>
    <col min="13052" max="13052" width="8.85546875" style="5" customWidth="1"/>
    <col min="13053" max="13053" width="43.85546875" style="5" customWidth="1"/>
    <col min="13054" max="13056" width="14.42578125" style="5" customWidth="1"/>
    <col min="13057" max="13057" width="8.42578125" style="5" customWidth="1"/>
    <col min="13058" max="13058" width="13.7109375" style="5" customWidth="1"/>
    <col min="13059" max="13059" width="9" style="5" customWidth="1"/>
    <col min="13060" max="13060" width="9.28515625" style="5" customWidth="1"/>
    <col min="13061" max="13061" width="8.85546875" style="5" customWidth="1"/>
    <col min="13062" max="13284" width="8.85546875" style="5"/>
    <col min="13285" max="13285" width="6.42578125" style="5" customWidth="1"/>
    <col min="13286" max="13286" width="9" style="5" customWidth="1"/>
    <col min="13287" max="13287" width="34.42578125" style="5" customWidth="1"/>
    <col min="13288" max="13288" width="10.42578125" style="5" customWidth="1"/>
    <col min="13289" max="13289" width="11.5703125" style="5" customWidth="1"/>
    <col min="13290" max="13290" width="9.5703125" style="5" customWidth="1"/>
    <col min="13291" max="13291" width="10.140625" style="5" customWidth="1"/>
    <col min="13292" max="13292" width="15.28515625" style="5" customWidth="1"/>
    <col min="13293" max="13293" width="12.42578125" style="5" customWidth="1"/>
    <col min="13294" max="13294" width="9.28515625" style="5" bestFit="1" customWidth="1"/>
    <col min="13295" max="13295" width="4" style="5" customWidth="1"/>
    <col min="13296" max="13296" width="8.85546875" style="5" customWidth="1"/>
    <col min="13297" max="13297" width="10.85546875" style="5" customWidth="1"/>
    <col min="13298" max="13298" width="9.85546875" style="5" customWidth="1"/>
    <col min="13299" max="13299" width="17.140625" style="5" customWidth="1"/>
    <col min="13300" max="13300" width="16.7109375" style="5" customWidth="1"/>
    <col min="13301" max="13301" width="6.7109375" style="5" bestFit="1" customWidth="1"/>
    <col min="13302" max="13302" width="13.7109375" style="5" customWidth="1"/>
    <col min="13303" max="13303" width="14.140625" style="5" customWidth="1"/>
    <col min="13304" max="13304" width="45.140625" style="5" customWidth="1"/>
    <col min="13305" max="13305" width="33.140625" style="5" bestFit="1" customWidth="1"/>
    <col min="13306" max="13306" width="8.85546875" style="5"/>
    <col min="13307" max="13307" width="17.42578125" style="5" customWidth="1"/>
    <col min="13308" max="13308" width="8.85546875" style="5" customWidth="1"/>
    <col min="13309" max="13309" width="43.85546875" style="5" customWidth="1"/>
    <col min="13310" max="13312" width="14.42578125" style="5" customWidth="1"/>
    <col min="13313" max="13313" width="8.42578125" style="5" customWidth="1"/>
    <col min="13314" max="13314" width="13.7109375" style="5" customWidth="1"/>
    <col min="13315" max="13315" width="9" style="5" customWidth="1"/>
    <col min="13316" max="13316" width="9.28515625" style="5" customWidth="1"/>
    <col min="13317" max="13317" width="8.85546875" style="5" customWidth="1"/>
    <col min="13318" max="13540" width="8.85546875" style="5"/>
    <col min="13541" max="13541" width="6.42578125" style="5" customWidth="1"/>
    <col min="13542" max="13542" width="9" style="5" customWidth="1"/>
    <col min="13543" max="13543" width="34.42578125" style="5" customWidth="1"/>
    <col min="13544" max="13544" width="10.42578125" style="5" customWidth="1"/>
    <col min="13545" max="13545" width="11.5703125" style="5" customWidth="1"/>
    <col min="13546" max="13546" width="9.5703125" style="5" customWidth="1"/>
    <col min="13547" max="13547" width="10.140625" style="5" customWidth="1"/>
    <col min="13548" max="13548" width="15.28515625" style="5" customWidth="1"/>
    <col min="13549" max="13549" width="12.42578125" style="5" customWidth="1"/>
    <col min="13550" max="13550" width="9.28515625" style="5" bestFit="1" customWidth="1"/>
    <col min="13551" max="13551" width="4" style="5" customWidth="1"/>
    <col min="13552" max="13552" width="8.85546875" style="5" customWidth="1"/>
    <col min="13553" max="13553" width="10.85546875" style="5" customWidth="1"/>
    <col min="13554" max="13554" width="9.85546875" style="5" customWidth="1"/>
    <col min="13555" max="13555" width="17.140625" style="5" customWidth="1"/>
    <col min="13556" max="13556" width="16.7109375" style="5" customWidth="1"/>
    <col min="13557" max="13557" width="6.7109375" style="5" bestFit="1" customWidth="1"/>
    <col min="13558" max="13558" width="13.7109375" style="5" customWidth="1"/>
    <col min="13559" max="13559" width="14.140625" style="5" customWidth="1"/>
    <col min="13560" max="13560" width="45.140625" style="5" customWidth="1"/>
    <col min="13561" max="13561" width="33.140625" style="5" bestFit="1" customWidth="1"/>
    <col min="13562" max="13562" width="8.85546875" style="5"/>
    <col min="13563" max="13563" width="17.42578125" style="5" customWidth="1"/>
    <col min="13564" max="13564" width="8.85546875" style="5" customWidth="1"/>
    <col min="13565" max="13565" width="43.85546875" style="5" customWidth="1"/>
    <col min="13566" max="13568" width="14.42578125" style="5" customWidth="1"/>
    <col min="13569" max="13569" width="8.42578125" style="5" customWidth="1"/>
    <col min="13570" max="13570" width="13.7109375" style="5" customWidth="1"/>
    <col min="13571" max="13571" width="9" style="5" customWidth="1"/>
    <col min="13572" max="13572" width="9.28515625" style="5" customWidth="1"/>
    <col min="13573" max="13573" width="8.85546875" style="5" customWidth="1"/>
    <col min="13574" max="13796" width="8.85546875" style="5"/>
    <col min="13797" max="13797" width="6.42578125" style="5" customWidth="1"/>
    <col min="13798" max="13798" width="9" style="5" customWidth="1"/>
    <col min="13799" max="13799" width="34.42578125" style="5" customWidth="1"/>
    <col min="13800" max="13800" width="10.42578125" style="5" customWidth="1"/>
    <col min="13801" max="13801" width="11.5703125" style="5" customWidth="1"/>
    <col min="13802" max="13802" width="9.5703125" style="5" customWidth="1"/>
    <col min="13803" max="13803" width="10.140625" style="5" customWidth="1"/>
    <col min="13804" max="13804" width="15.28515625" style="5" customWidth="1"/>
    <col min="13805" max="13805" width="12.42578125" style="5" customWidth="1"/>
    <col min="13806" max="13806" width="9.28515625" style="5" bestFit="1" customWidth="1"/>
    <col min="13807" max="13807" width="4" style="5" customWidth="1"/>
    <col min="13808" max="13808" width="8.85546875" style="5" customWidth="1"/>
    <col min="13809" max="13809" width="10.85546875" style="5" customWidth="1"/>
    <col min="13810" max="13810" width="9.85546875" style="5" customWidth="1"/>
    <col min="13811" max="13811" width="17.140625" style="5" customWidth="1"/>
    <col min="13812" max="13812" width="16.7109375" style="5" customWidth="1"/>
    <col min="13813" max="13813" width="6.7109375" style="5" bestFit="1" customWidth="1"/>
    <col min="13814" max="13814" width="13.7109375" style="5" customWidth="1"/>
    <col min="13815" max="13815" width="14.140625" style="5" customWidth="1"/>
    <col min="13816" max="13816" width="45.140625" style="5" customWidth="1"/>
    <col min="13817" max="13817" width="33.140625" style="5" bestFit="1" customWidth="1"/>
    <col min="13818" max="13818" width="8.85546875" style="5"/>
    <col min="13819" max="13819" width="17.42578125" style="5" customWidth="1"/>
    <col min="13820" max="13820" width="8.85546875" style="5" customWidth="1"/>
    <col min="13821" max="13821" width="43.85546875" style="5" customWidth="1"/>
    <col min="13822" max="13824" width="14.42578125" style="5" customWidth="1"/>
    <col min="13825" max="13825" width="8.42578125" style="5" customWidth="1"/>
    <col min="13826" max="13826" width="13.7109375" style="5" customWidth="1"/>
    <col min="13827" max="13827" width="9" style="5" customWidth="1"/>
    <col min="13828" max="13828" width="9.28515625" style="5" customWidth="1"/>
    <col min="13829" max="13829" width="8.85546875" style="5" customWidth="1"/>
    <col min="13830" max="14052" width="8.85546875" style="5"/>
    <col min="14053" max="14053" width="6.42578125" style="5" customWidth="1"/>
    <col min="14054" max="14054" width="9" style="5" customWidth="1"/>
    <col min="14055" max="14055" width="34.42578125" style="5" customWidth="1"/>
    <col min="14056" max="14056" width="10.42578125" style="5" customWidth="1"/>
    <col min="14057" max="14057" width="11.5703125" style="5" customWidth="1"/>
    <col min="14058" max="14058" width="9.5703125" style="5" customWidth="1"/>
    <col min="14059" max="14059" width="10.140625" style="5" customWidth="1"/>
    <col min="14060" max="14060" width="15.28515625" style="5" customWidth="1"/>
    <col min="14061" max="14061" width="12.42578125" style="5" customWidth="1"/>
    <col min="14062" max="14062" width="9.28515625" style="5" bestFit="1" customWidth="1"/>
    <col min="14063" max="14063" width="4" style="5" customWidth="1"/>
    <col min="14064" max="14064" width="8.85546875" style="5" customWidth="1"/>
    <col min="14065" max="14065" width="10.85546875" style="5" customWidth="1"/>
    <col min="14066" max="14066" width="9.85546875" style="5" customWidth="1"/>
    <col min="14067" max="14067" width="17.140625" style="5" customWidth="1"/>
    <col min="14068" max="14068" width="16.7109375" style="5" customWidth="1"/>
    <col min="14069" max="14069" width="6.7109375" style="5" bestFit="1" customWidth="1"/>
    <col min="14070" max="14070" width="13.7109375" style="5" customWidth="1"/>
    <col min="14071" max="14071" width="14.140625" style="5" customWidth="1"/>
    <col min="14072" max="14072" width="45.140625" style="5" customWidth="1"/>
    <col min="14073" max="14073" width="33.140625" style="5" bestFit="1" customWidth="1"/>
    <col min="14074" max="14074" width="8.85546875" style="5"/>
    <col min="14075" max="14075" width="17.42578125" style="5" customWidth="1"/>
    <col min="14076" max="14076" width="8.85546875" style="5" customWidth="1"/>
    <col min="14077" max="14077" width="43.85546875" style="5" customWidth="1"/>
    <col min="14078" max="14080" width="14.42578125" style="5" customWidth="1"/>
    <col min="14081" max="14081" width="8.42578125" style="5" customWidth="1"/>
    <col min="14082" max="14082" width="13.7109375" style="5" customWidth="1"/>
    <col min="14083" max="14083" width="9" style="5" customWidth="1"/>
    <col min="14084" max="14084" width="9.28515625" style="5" customWidth="1"/>
    <col min="14085" max="14085" width="8.85546875" style="5" customWidth="1"/>
    <col min="14086" max="14308" width="8.85546875" style="5"/>
    <col min="14309" max="14309" width="6.42578125" style="5" customWidth="1"/>
    <col min="14310" max="14310" width="9" style="5" customWidth="1"/>
    <col min="14311" max="14311" width="34.42578125" style="5" customWidth="1"/>
    <col min="14312" max="14312" width="10.42578125" style="5" customWidth="1"/>
    <col min="14313" max="14313" width="11.5703125" style="5" customWidth="1"/>
    <col min="14314" max="14314" width="9.5703125" style="5" customWidth="1"/>
    <col min="14315" max="14315" width="10.140625" style="5" customWidth="1"/>
    <col min="14316" max="14316" width="15.28515625" style="5" customWidth="1"/>
    <col min="14317" max="14317" width="12.42578125" style="5" customWidth="1"/>
    <col min="14318" max="14318" width="9.28515625" style="5" bestFit="1" customWidth="1"/>
    <col min="14319" max="14319" width="4" style="5" customWidth="1"/>
    <col min="14320" max="14320" width="8.85546875" style="5" customWidth="1"/>
    <col min="14321" max="14321" width="10.85546875" style="5" customWidth="1"/>
    <col min="14322" max="14322" width="9.85546875" style="5" customWidth="1"/>
    <col min="14323" max="14323" width="17.140625" style="5" customWidth="1"/>
    <col min="14324" max="14324" width="16.7109375" style="5" customWidth="1"/>
    <col min="14325" max="14325" width="6.7109375" style="5" bestFit="1" customWidth="1"/>
    <col min="14326" max="14326" width="13.7109375" style="5" customWidth="1"/>
    <col min="14327" max="14327" width="14.140625" style="5" customWidth="1"/>
    <col min="14328" max="14328" width="45.140625" style="5" customWidth="1"/>
    <col min="14329" max="14329" width="33.140625" style="5" bestFit="1" customWidth="1"/>
    <col min="14330" max="14330" width="8.85546875" style="5"/>
    <col min="14331" max="14331" width="17.42578125" style="5" customWidth="1"/>
    <col min="14332" max="14332" width="8.85546875" style="5" customWidth="1"/>
    <col min="14333" max="14333" width="43.85546875" style="5" customWidth="1"/>
    <col min="14334" max="14336" width="14.42578125" style="5" customWidth="1"/>
    <col min="14337" max="14337" width="8.42578125" style="5" customWidth="1"/>
    <col min="14338" max="14338" width="13.7109375" style="5" customWidth="1"/>
    <col min="14339" max="14339" width="9" style="5" customWidth="1"/>
    <col min="14340" max="14340" width="9.28515625" style="5" customWidth="1"/>
    <col min="14341" max="14341" width="8.85546875" style="5" customWidth="1"/>
    <col min="14342" max="14564" width="8.85546875" style="5"/>
    <col min="14565" max="14565" width="6.42578125" style="5" customWidth="1"/>
    <col min="14566" max="14566" width="9" style="5" customWidth="1"/>
    <col min="14567" max="14567" width="34.42578125" style="5" customWidth="1"/>
    <col min="14568" max="14568" width="10.42578125" style="5" customWidth="1"/>
    <col min="14569" max="14569" width="11.5703125" style="5" customWidth="1"/>
    <col min="14570" max="14570" width="9.5703125" style="5" customWidth="1"/>
    <col min="14571" max="14571" width="10.140625" style="5" customWidth="1"/>
    <col min="14572" max="14572" width="15.28515625" style="5" customWidth="1"/>
    <col min="14573" max="14573" width="12.42578125" style="5" customWidth="1"/>
    <col min="14574" max="14574" width="9.28515625" style="5" bestFit="1" customWidth="1"/>
    <col min="14575" max="14575" width="4" style="5" customWidth="1"/>
    <col min="14576" max="14576" width="8.85546875" style="5" customWidth="1"/>
    <col min="14577" max="14577" width="10.85546875" style="5" customWidth="1"/>
    <col min="14578" max="14578" width="9.85546875" style="5" customWidth="1"/>
    <col min="14579" max="14579" width="17.140625" style="5" customWidth="1"/>
    <col min="14580" max="14580" width="16.7109375" style="5" customWidth="1"/>
    <col min="14581" max="14581" width="6.7109375" style="5" bestFit="1" customWidth="1"/>
    <col min="14582" max="14582" width="13.7109375" style="5" customWidth="1"/>
    <col min="14583" max="14583" width="14.140625" style="5" customWidth="1"/>
    <col min="14584" max="14584" width="45.140625" style="5" customWidth="1"/>
    <col min="14585" max="14585" width="33.140625" style="5" bestFit="1" customWidth="1"/>
    <col min="14586" max="14586" width="8.85546875" style="5"/>
    <col min="14587" max="14587" width="17.42578125" style="5" customWidth="1"/>
    <col min="14588" max="14588" width="8.85546875" style="5" customWidth="1"/>
    <col min="14589" max="14589" width="43.85546875" style="5" customWidth="1"/>
    <col min="14590" max="14592" width="14.42578125" style="5" customWidth="1"/>
    <col min="14593" max="14593" width="8.42578125" style="5" customWidth="1"/>
    <col min="14594" max="14594" width="13.7109375" style="5" customWidth="1"/>
    <col min="14595" max="14595" width="9" style="5" customWidth="1"/>
    <col min="14596" max="14596" width="9.28515625" style="5" customWidth="1"/>
    <col min="14597" max="14597" width="8.85546875" style="5" customWidth="1"/>
    <col min="14598" max="14820" width="8.85546875" style="5"/>
    <col min="14821" max="14821" width="6.42578125" style="5" customWidth="1"/>
    <col min="14822" max="14822" width="9" style="5" customWidth="1"/>
    <col min="14823" max="14823" width="34.42578125" style="5" customWidth="1"/>
    <col min="14824" max="14824" width="10.42578125" style="5" customWidth="1"/>
    <col min="14825" max="14825" width="11.5703125" style="5" customWidth="1"/>
    <col min="14826" max="14826" width="9.5703125" style="5" customWidth="1"/>
    <col min="14827" max="14827" width="10.140625" style="5" customWidth="1"/>
    <col min="14828" max="14828" width="15.28515625" style="5" customWidth="1"/>
    <col min="14829" max="14829" width="12.42578125" style="5" customWidth="1"/>
    <col min="14830" max="14830" width="9.28515625" style="5" bestFit="1" customWidth="1"/>
    <col min="14831" max="14831" width="4" style="5" customWidth="1"/>
    <col min="14832" max="14832" width="8.85546875" style="5" customWidth="1"/>
    <col min="14833" max="14833" width="10.85546875" style="5" customWidth="1"/>
    <col min="14834" max="14834" width="9.85546875" style="5" customWidth="1"/>
    <col min="14835" max="14835" width="17.140625" style="5" customWidth="1"/>
    <col min="14836" max="14836" width="16.7109375" style="5" customWidth="1"/>
    <col min="14837" max="14837" width="6.7109375" style="5" bestFit="1" customWidth="1"/>
    <col min="14838" max="14838" width="13.7109375" style="5" customWidth="1"/>
    <col min="14839" max="14839" width="14.140625" style="5" customWidth="1"/>
    <col min="14840" max="14840" width="45.140625" style="5" customWidth="1"/>
    <col min="14841" max="14841" width="33.140625" style="5" bestFit="1" customWidth="1"/>
    <col min="14842" max="14842" width="8.85546875" style="5"/>
    <col min="14843" max="14843" width="17.42578125" style="5" customWidth="1"/>
    <col min="14844" max="14844" width="8.85546875" style="5" customWidth="1"/>
    <col min="14845" max="14845" width="43.85546875" style="5" customWidth="1"/>
    <col min="14846" max="14848" width="14.42578125" style="5" customWidth="1"/>
    <col min="14849" max="14849" width="8.42578125" style="5" customWidth="1"/>
    <col min="14850" max="14850" width="13.7109375" style="5" customWidth="1"/>
    <col min="14851" max="14851" width="9" style="5" customWidth="1"/>
    <col min="14852" max="14852" width="9.28515625" style="5" customWidth="1"/>
    <col min="14853" max="14853" width="8.85546875" style="5" customWidth="1"/>
    <col min="14854" max="15076" width="8.85546875" style="5"/>
    <col min="15077" max="15077" width="6.42578125" style="5" customWidth="1"/>
    <col min="15078" max="15078" width="9" style="5" customWidth="1"/>
    <col min="15079" max="15079" width="34.42578125" style="5" customWidth="1"/>
    <col min="15080" max="15080" width="10.42578125" style="5" customWidth="1"/>
    <col min="15081" max="15081" width="11.5703125" style="5" customWidth="1"/>
    <col min="15082" max="15082" width="9.5703125" style="5" customWidth="1"/>
    <col min="15083" max="15083" width="10.140625" style="5" customWidth="1"/>
    <col min="15084" max="15084" width="15.28515625" style="5" customWidth="1"/>
    <col min="15085" max="15085" width="12.42578125" style="5" customWidth="1"/>
    <col min="15086" max="15086" width="9.28515625" style="5" bestFit="1" customWidth="1"/>
    <col min="15087" max="15087" width="4" style="5" customWidth="1"/>
    <col min="15088" max="15088" width="8.85546875" style="5" customWidth="1"/>
    <col min="15089" max="15089" width="10.85546875" style="5" customWidth="1"/>
    <col min="15090" max="15090" width="9.85546875" style="5" customWidth="1"/>
    <col min="15091" max="15091" width="17.140625" style="5" customWidth="1"/>
    <col min="15092" max="15092" width="16.7109375" style="5" customWidth="1"/>
    <col min="15093" max="15093" width="6.7109375" style="5" bestFit="1" customWidth="1"/>
    <col min="15094" max="15094" width="13.7109375" style="5" customWidth="1"/>
    <col min="15095" max="15095" width="14.140625" style="5" customWidth="1"/>
    <col min="15096" max="15096" width="45.140625" style="5" customWidth="1"/>
    <col min="15097" max="15097" width="33.140625" style="5" bestFit="1" customWidth="1"/>
    <col min="15098" max="15098" width="8.85546875" style="5"/>
    <col min="15099" max="15099" width="17.42578125" style="5" customWidth="1"/>
    <col min="15100" max="15100" width="8.85546875" style="5" customWidth="1"/>
    <col min="15101" max="15101" width="43.85546875" style="5" customWidth="1"/>
    <col min="15102" max="15104" width="14.42578125" style="5" customWidth="1"/>
    <col min="15105" max="15105" width="8.42578125" style="5" customWidth="1"/>
    <col min="15106" max="15106" width="13.7109375" style="5" customWidth="1"/>
    <col min="15107" max="15107" width="9" style="5" customWidth="1"/>
    <col min="15108" max="15108" width="9.28515625" style="5" customWidth="1"/>
    <col min="15109" max="15109" width="8.85546875" style="5" customWidth="1"/>
    <col min="15110" max="15332" width="8.85546875" style="5"/>
    <col min="15333" max="15333" width="6.42578125" style="5" customWidth="1"/>
    <col min="15334" max="15334" width="9" style="5" customWidth="1"/>
    <col min="15335" max="15335" width="34.42578125" style="5" customWidth="1"/>
    <col min="15336" max="15336" width="10.42578125" style="5" customWidth="1"/>
    <col min="15337" max="15337" width="11.5703125" style="5" customWidth="1"/>
    <col min="15338" max="15338" width="9.5703125" style="5" customWidth="1"/>
    <col min="15339" max="15339" width="10.140625" style="5" customWidth="1"/>
    <col min="15340" max="15340" width="15.28515625" style="5" customWidth="1"/>
    <col min="15341" max="15341" width="12.42578125" style="5" customWidth="1"/>
    <col min="15342" max="15342" width="9.28515625" style="5" bestFit="1" customWidth="1"/>
    <col min="15343" max="15343" width="4" style="5" customWidth="1"/>
    <col min="15344" max="15344" width="8.85546875" style="5" customWidth="1"/>
    <col min="15345" max="15345" width="10.85546875" style="5" customWidth="1"/>
    <col min="15346" max="15346" width="9.85546875" style="5" customWidth="1"/>
    <col min="15347" max="15347" width="17.140625" style="5" customWidth="1"/>
    <col min="15348" max="15348" width="16.7109375" style="5" customWidth="1"/>
    <col min="15349" max="15349" width="6.7109375" style="5" bestFit="1" customWidth="1"/>
    <col min="15350" max="15350" width="13.7109375" style="5" customWidth="1"/>
    <col min="15351" max="15351" width="14.140625" style="5" customWidth="1"/>
    <col min="15352" max="15352" width="45.140625" style="5" customWidth="1"/>
    <col min="15353" max="15353" width="33.140625" style="5" bestFit="1" customWidth="1"/>
    <col min="15354" max="15354" width="8.85546875" style="5"/>
    <col min="15355" max="15355" width="17.42578125" style="5" customWidth="1"/>
    <col min="15356" max="15356" width="8.85546875" style="5" customWidth="1"/>
    <col min="15357" max="15357" width="43.85546875" style="5" customWidth="1"/>
    <col min="15358" max="15360" width="14.42578125" style="5" customWidth="1"/>
    <col min="15361" max="15361" width="8.42578125" style="5" customWidth="1"/>
    <col min="15362" max="15362" width="13.7109375" style="5" customWidth="1"/>
    <col min="15363" max="15363" width="9" style="5" customWidth="1"/>
    <col min="15364" max="15364" width="9.28515625" style="5" customWidth="1"/>
    <col min="15365" max="15365" width="8.85546875" style="5" customWidth="1"/>
    <col min="15366" max="15588" width="8.85546875" style="5"/>
    <col min="15589" max="15589" width="6.42578125" style="5" customWidth="1"/>
    <col min="15590" max="15590" width="9" style="5" customWidth="1"/>
    <col min="15591" max="15591" width="34.42578125" style="5" customWidth="1"/>
    <col min="15592" max="15592" width="10.42578125" style="5" customWidth="1"/>
    <col min="15593" max="15593" width="11.5703125" style="5" customWidth="1"/>
    <col min="15594" max="15594" width="9.5703125" style="5" customWidth="1"/>
    <col min="15595" max="15595" width="10.140625" style="5" customWidth="1"/>
    <col min="15596" max="15596" width="15.28515625" style="5" customWidth="1"/>
    <col min="15597" max="15597" width="12.42578125" style="5" customWidth="1"/>
    <col min="15598" max="15598" width="9.28515625" style="5" bestFit="1" customWidth="1"/>
    <col min="15599" max="15599" width="4" style="5" customWidth="1"/>
    <col min="15600" max="15600" width="8.85546875" style="5" customWidth="1"/>
    <col min="15601" max="15601" width="10.85546875" style="5" customWidth="1"/>
    <col min="15602" max="15602" width="9.85546875" style="5" customWidth="1"/>
    <col min="15603" max="15603" width="17.140625" style="5" customWidth="1"/>
    <col min="15604" max="15604" width="16.7109375" style="5" customWidth="1"/>
    <col min="15605" max="15605" width="6.7109375" style="5" bestFit="1" customWidth="1"/>
    <col min="15606" max="15606" width="13.7109375" style="5" customWidth="1"/>
    <col min="15607" max="15607" width="14.140625" style="5" customWidth="1"/>
    <col min="15608" max="15608" width="45.140625" style="5" customWidth="1"/>
    <col min="15609" max="15609" width="33.140625" style="5" bestFit="1" customWidth="1"/>
    <col min="15610" max="15610" width="8.85546875" style="5"/>
    <col min="15611" max="15611" width="17.42578125" style="5" customWidth="1"/>
    <col min="15612" max="15612" width="8.85546875" style="5" customWidth="1"/>
    <col min="15613" max="15613" width="43.85546875" style="5" customWidth="1"/>
    <col min="15614" max="15616" width="14.42578125" style="5" customWidth="1"/>
    <col min="15617" max="15617" width="8.42578125" style="5" customWidth="1"/>
    <col min="15618" max="15618" width="13.7109375" style="5" customWidth="1"/>
    <col min="15619" max="15619" width="9" style="5" customWidth="1"/>
    <col min="15620" max="15620" width="9.28515625" style="5" customWidth="1"/>
    <col min="15621" max="15621" width="8.85546875" style="5" customWidth="1"/>
    <col min="15622" max="15844" width="8.85546875" style="5"/>
    <col min="15845" max="15845" width="6.42578125" style="5" customWidth="1"/>
    <col min="15846" max="15846" width="9" style="5" customWidth="1"/>
    <col min="15847" max="15847" width="34.42578125" style="5" customWidth="1"/>
    <col min="15848" max="15848" width="10.42578125" style="5" customWidth="1"/>
    <col min="15849" max="15849" width="11.5703125" style="5" customWidth="1"/>
    <col min="15850" max="15850" width="9.5703125" style="5" customWidth="1"/>
    <col min="15851" max="15851" width="10.140625" style="5" customWidth="1"/>
    <col min="15852" max="15852" width="15.28515625" style="5" customWidth="1"/>
    <col min="15853" max="15853" width="12.42578125" style="5" customWidth="1"/>
    <col min="15854" max="15854" width="9.28515625" style="5" bestFit="1" customWidth="1"/>
    <col min="15855" max="15855" width="4" style="5" customWidth="1"/>
    <col min="15856" max="15856" width="8.85546875" style="5" customWidth="1"/>
    <col min="15857" max="15857" width="10.85546875" style="5" customWidth="1"/>
    <col min="15858" max="15858" width="9.85546875" style="5" customWidth="1"/>
    <col min="15859" max="15859" width="17.140625" style="5" customWidth="1"/>
    <col min="15860" max="15860" width="16.7109375" style="5" customWidth="1"/>
    <col min="15861" max="15861" width="6.7109375" style="5" bestFit="1" customWidth="1"/>
    <col min="15862" max="15862" width="13.7109375" style="5" customWidth="1"/>
    <col min="15863" max="15863" width="14.140625" style="5" customWidth="1"/>
    <col min="15864" max="15864" width="45.140625" style="5" customWidth="1"/>
    <col min="15865" max="15865" width="33.140625" style="5" bestFit="1" customWidth="1"/>
    <col min="15866" max="15866" width="8.85546875" style="5"/>
    <col min="15867" max="15867" width="17.42578125" style="5" customWidth="1"/>
    <col min="15868" max="15868" width="8.85546875" style="5" customWidth="1"/>
    <col min="15869" max="15869" width="43.85546875" style="5" customWidth="1"/>
    <col min="15870" max="15872" width="14.42578125" style="5" customWidth="1"/>
    <col min="15873" max="15873" width="8.42578125" style="5" customWidth="1"/>
    <col min="15874" max="15874" width="13.7109375" style="5" customWidth="1"/>
    <col min="15875" max="15875" width="9" style="5" customWidth="1"/>
    <col min="15876" max="15876" width="9.28515625" style="5" customWidth="1"/>
    <col min="15877" max="15877" width="8.85546875" style="5" customWidth="1"/>
    <col min="15878" max="16100" width="8.85546875" style="5"/>
    <col min="16101" max="16101" width="6.42578125" style="5" customWidth="1"/>
    <col min="16102" max="16102" width="9" style="5" customWidth="1"/>
    <col min="16103" max="16103" width="34.42578125" style="5" customWidth="1"/>
    <col min="16104" max="16104" width="10.42578125" style="5" customWidth="1"/>
    <col min="16105" max="16105" width="11.5703125" style="5" customWidth="1"/>
    <col min="16106" max="16106" width="9.5703125" style="5" customWidth="1"/>
    <col min="16107" max="16107" width="10.140625" style="5" customWidth="1"/>
    <col min="16108" max="16108" width="15.28515625" style="5" customWidth="1"/>
    <col min="16109" max="16109" width="12.42578125" style="5" customWidth="1"/>
    <col min="16110" max="16110" width="9.28515625" style="5" bestFit="1" customWidth="1"/>
    <col min="16111" max="16111" width="4" style="5" customWidth="1"/>
    <col min="16112" max="16112" width="8.85546875" style="5" customWidth="1"/>
    <col min="16113" max="16113" width="10.85546875" style="5" customWidth="1"/>
    <col min="16114" max="16114" width="9.85546875" style="5" customWidth="1"/>
    <col min="16115" max="16115" width="17.140625" style="5" customWidth="1"/>
    <col min="16116" max="16116" width="16.7109375" style="5" customWidth="1"/>
    <col min="16117" max="16117" width="6.7109375" style="5" bestFit="1" customWidth="1"/>
    <col min="16118" max="16118" width="13.7109375" style="5" customWidth="1"/>
    <col min="16119" max="16119" width="14.140625" style="5" customWidth="1"/>
    <col min="16120" max="16120" width="45.140625" style="5" customWidth="1"/>
    <col min="16121" max="16121" width="33.140625" style="5" bestFit="1" customWidth="1"/>
    <col min="16122" max="16122" width="8.85546875" style="5"/>
    <col min="16123" max="16123" width="17.42578125" style="5" customWidth="1"/>
    <col min="16124" max="16124" width="8.85546875" style="5" customWidth="1"/>
    <col min="16125" max="16125" width="43.85546875" style="5" customWidth="1"/>
    <col min="16126" max="16128" width="14.42578125" style="5" customWidth="1"/>
    <col min="16129" max="16129" width="8.42578125" style="5" customWidth="1"/>
    <col min="16130" max="16130" width="13.7109375" style="5" customWidth="1"/>
    <col min="16131" max="16131" width="9" style="5" customWidth="1"/>
    <col min="16132" max="16132" width="9.28515625" style="5" customWidth="1"/>
    <col min="16133" max="16133" width="8.85546875" style="5" customWidth="1"/>
    <col min="16134" max="16384" width="8.85546875" style="5"/>
  </cols>
  <sheetData>
    <row r="1" spans="1:5" s="23" customFormat="1" ht="56.25" customHeight="1" thickTop="1" x14ac:dyDescent="0.2">
      <c r="A1" s="24" t="s">
        <v>0</v>
      </c>
      <c r="B1" s="24" t="s">
        <v>1</v>
      </c>
      <c r="C1" s="25" t="s">
        <v>3</v>
      </c>
      <c r="D1" s="26" t="s">
        <v>4</v>
      </c>
      <c r="E1" s="27" t="s">
        <v>5</v>
      </c>
    </row>
    <row r="2" spans="1:5" s="30" customFormat="1" ht="79.5" customHeight="1" x14ac:dyDescent="0.2">
      <c r="A2" s="28" t="s">
        <v>6</v>
      </c>
      <c r="B2" s="29"/>
      <c r="C2" s="13" t="s">
        <v>10</v>
      </c>
      <c r="D2" s="41" t="s">
        <v>7</v>
      </c>
      <c r="E2" s="42" t="s">
        <v>8</v>
      </c>
    </row>
    <row r="3" spans="1:5" x14ac:dyDescent="0.25">
      <c r="A3" s="5">
        <v>597841</v>
      </c>
      <c r="C3" s="35">
        <v>10762.08</v>
      </c>
      <c r="D3" s="47">
        <v>10762.08</v>
      </c>
      <c r="E3" s="36">
        <v>11969.02</v>
      </c>
    </row>
    <row r="4" spans="1:5" x14ac:dyDescent="0.25">
      <c r="A4" s="5">
        <v>27948</v>
      </c>
      <c r="C4" s="35">
        <v>134.75</v>
      </c>
      <c r="D4" s="47">
        <v>49.356161143599735</v>
      </c>
      <c r="E4" s="36">
        <v>153.13999999999999</v>
      </c>
    </row>
    <row r="5" spans="1:5" x14ac:dyDescent="0.25">
      <c r="A5" s="5">
        <v>901845</v>
      </c>
      <c r="C5" s="35">
        <v>176.96</v>
      </c>
      <c r="D5" s="47">
        <v>122.75897712883824</v>
      </c>
      <c r="E5" s="36">
        <v>198.01</v>
      </c>
    </row>
    <row r="6" spans="1:5" x14ac:dyDescent="0.25">
      <c r="A6" s="9">
        <v>625097</v>
      </c>
      <c r="B6" s="9"/>
      <c r="C6" s="35">
        <v>1139.47</v>
      </c>
      <c r="D6" s="47">
        <v>1066.218903508772</v>
      </c>
      <c r="E6" s="36">
        <v>1262.95</v>
      </c>
    </row>
    <row r="7" spans="1:5" x14ac:dyDescent="0.25">
      <c r="A7" s="5">
        <v>5029</v>
      </c>
      <c r="C7" s="35">
        <v>322.41000000000003</v>
      </c>
      <c r="D7" s="47">
        <v>281.03730042218388</v>
      </c>
      <c r="E7" s="36">
        <v>358.68</v>
      </c>
    </row>
    <row r="8" spans="1:5" x14ac:dyDescent="0.25">
      <c r="A8" s="5">
        <v>900351</v>
      </c>
      <c r="C8" s="35">
        <v>162.79</v>
      </c>
      <c r="D8" s="47">
        <v>72.222925474348344</v>
      </c>
      <c r="E8" s="36">
        <v>180.94</v>
      </c>
    </row>
    <row r="9" spans="1:5" x14ac:dyDescent="0.25">
      <c r="A9" s="5">
        <v>556469</v>
      </c>
      <c r="C9" s="35">
        <v>254.21</v>
      </c>
      <c r="D9" s="47">
        <v>196.36541666666668</v>
      </c>
      <c r="E9" s="36">
        <v>286.08</v>
      </c>
    </row>
    <row r="10" spans="1:5" x14ac:dyDescent="0.25">
      <c r="A10" s="5">
        <v>991625</v>
      </c>
      <c r="C10" s="35">
        <v>141.34</v>
      </c>
      <c r="D10" s="47">
        <v>80.53457977207978</v>
      </c>
      <c r="E10" s="36">
        <v>159.59</v>
      </c>
    </row>
    <row r="11" spans="1:5" x14ac:dyDescent="0.25">
      <c r="A11" s="5">
        <v>860607</v>
      </c>
      <c r="C11" s="35">
        <v>651.6</v>
      </c>
      <c r="D11" s="47">
        <v>478.55175411522634</v>
      </c>
      <c r="E11" s="36">
        <v>740.49</v>
      </c>
    </row>
    <row r="12" spans="1:5" x14ac:dyDescent="0.25">
      <c r="A12" s="5">
        <v>970063</v>
      </c>
      <c r="C12" s="35">
        <v>102.87</v>
      </c>
      <c r="D12" s="47">
        <v>27.693134328358212</v>
      </c>
      <c r="E12" s="36">
        <v>116.82</v>
      </c>
    </row>
    <row r="13" spans="1:5" x14ac:dyDescent="0.25">
      <c r="A13" s="5">
        <v>991915</v>
      </c>
      <c r="C13" s="35">
        <v>198.64</v>
      </c>
      <c r="D13" s="47">
        <v>137.53861905371116</v>
      </c>
      <c r="E13" s="36">
        <v>225.95</v>
      </c>
    </row>
    <row r="14" spans="1:5" x14ac:dyDescent="0.25">
      <c r="A14" s="5">
        <v>548374</v>
      </c>
      <c r="C14" s="35">
        <v>6174.06</v>
      </c>
      <c r="D14" s="47">
        <v>3586.4681458333334</v>
      </c>
      <c r="E14" s="36">
        <v>6811.12</v>
      </c>
    </row>
    <row r="15" spans="1:5" x14ac:dyDescent="0.25">
      <c r="A15" s="5">
        <v>871233</v>
      </c>
      <c r="C15" s="35">
        <v>466.21</v>
      </c>
      <c r="D15" s="47">
        <v>403.17186296881397</v>
      </c>
      <c r="E15" s="36">
        <v>532.14</v>
      </c>
    </row>
    <row r="16" spans="1:5" x14ac:dyDescent="0.25">
      <c r="A16" s="5">
        <v>533308</v>
      </c>
      <c r="C16" s="35">
        <v>410.2</v>
      </c>
      <c r="D16" s="47">
        <v>402.40966033601165</v>
      </c>
      <c r="E16" s="36">
        <v>455.43</v>
      </c>
    </row>
    <row r="17" spans="1:5" x14ac:dyDescent="0.25">
      <c r="A17" s="5">
        <v>92692</v>
      </c>
      <c r="C17" s="35">
        <v>334.15</v>
      </c>
      <c r="D17" s="47">
        <v>308.72277578158588</v>
      </c>
      <c r="E17" s="36">
        <v>379.63</v>
      </c>
    </row>
    <row r="18" spans="1:5" x14ac:dyDescent="0.25">
      <c r="A18" s="5">
        <v>944550</v>
      </c>
      <c r="C18" s="35">
        <v>2011.89</v>
      </c>
      <c r="D18" s="47">
        <v>1982.2029106029106</v>
      </c>
      <c r="E18" s="36">
        <v>2301.7600000000002</v>
      </c>
    </row>
    <row r="19" spans="1:5" x14ac:dyDescent="0.25">
      <c r="A19" s="5">
        <v>619925</v>
      </c>
      <c r="C19" s="35">
        <v>167.07</v>
      </c>
      <c r="D19" s="47">
        <v>148.21830889540567</v>
      </c>
      <c r="E19" s="36">
        <v>186.18</v>
      </c>
    </row>
    <row r="20" spans="1:5" x14ac:dyDescent="0.25">
      <c r="A20" s="5">
        <v>37637</v>
      </c>
      <c r="C20" s="35">
        <v>706.32</v>
      </c>
      <c r="D20" s="47">
        <v>607.18150519031144</v>
      </c>
      <c r="E20" s="36">
        <v>779.6</v>
      </c>
    </row>
    <row r="21" spans="1:5" x14ac:dyDescent="0.25">
      <c r="A21" s="5">
        <v>147731</v>
      </c>
      <c r="C21" s="35">
        <v>426.59</v>
      </c>
      <c r="D21" s="47">
        <v>243.70988732394366</v>
      </c>
      <c r="E21" s="36">
        <v>480.39</v>
      </c>
    </row>
    <row r="22" spans="1:5" x14ac:dyDescent="0.25">
      <c r="A22" s="5">
        <v>17684</v>
      </c>
      <c r="C22" s="35">
        <v>274.36</v>
      </c>
      <c r="D22" s="47">
        <v>140.20379385964912</v>
      </c>
      <c r="E22" s="36">
        <v>308.17</v>
      </c>
    </row>
    <row r="23" spans="1:5" x14ac:dyDescent="0.25">
      <c r="A23" s="5">
        <v>20439</v>
      </c>
      <c r="C23" s="35">
        <v>1979.64</v>
      </c>
      <c r="D23" s="47">
        <v>1219.8788718254664</v>
      </c>
      <c r="E23" s="36">
        <v>2203.96</v>
      </c>
    </row>
    <row r="24" spans="1:5" x14ac:dyDescent="0.25">
      <c r="A24" s="5">
        <v>940574</v>
      </c>
      <c r="C24" s="35">
        <v>778.82</v>
      </c>
      <c r="D24" s="47">
        <v>388.40123456790127</v>
      </c>
      <c r="E24" s="36">
        <v>866.24</v>
      </c>
    </row>
    <row r="25" spans="1:5" x14ac:dyDescent="0.25">
      <c r="A25" s="5">
        <v>994764</v>
      </c>
      <c r="C25" s="35">
        <v>301.19</v>
      </c>
      <c r="D25" s="47">
        <v>196.86878653238546</v>
      </c>
      <c r="E25" s="36">
        <v>341.77</v>
      </c>
    </row>
    <row r="26" spans="1:5" x14ac:dyDescent="0.25">
      <c r="A26" s="5">
        <v>854002</v>
      </c>
      <c r="C26" s="35">
        <v>4384.91</v>
      </c>
      <c r="D26" s="47">
        <v>4092.9089676149579</v>
      </c>
      <c r="E26" s="36">
        <v>4967.1400000000003</v>
      </c>
    </row>
    <row r="27" spans="1:5" x14ac:dyDescent="0.25">
      <c r="A27" s="5">
        <v>998526</v>
      </c>
      <c r="C27" s="35">
        <v>356.66</v>
      </c>
      <c r="D27" s="47">
        <v>242.80155279335634</v>
      </c>
      <c r="E27" s="36">
        <v>403.63</v>
      </c>
    </row>
    <row r="28" spans="1:5" x14ac:dyDescent="0.25">
      <c r="A28" s="5">
        <v>995890</v>
      </c>
      <c r="C28" s="35">
        <v>17602.66</v>
      </c>
      <c r="D28" s="47">
        <v>17368.071094377508</v>
      </c>
      <c r="E28" s="36">
        <v>19704.009999999998</v>
      </c>
    </row>
    <row r="29" spans="1:5" x14ac:dyDescent="0.25">
      <c r="A29" s="5">
        <v>852884</v>
      </c>
      <c r="C29" s="35">
        <v>783.31</v>
      </c>
      <c r="D29" s="47">
        <v>656.80707710442141</v>
      </c>
      <c r="E29" s="36">
        <v>877.23</v>
      </c>
    </row>
    <row r="30" spans="1:5" x14ac:dyDescent="0.25">
      <c r="A30" s="5">
        <v>144264</v>
      </c>
      <c r="C30" s="35">
        <v>133.9</v>
      </c>
      <c r="D30" s="47">
        <v>79.525148514851494</v>
      </c>
      <c r="E30" s="36">
        <v>152.1</v>
      </c>
    </row>
    <row r="31" spans="1:5" x14ac:dyDescent="0.25">
      <c r="A31" s="5">
        <v>75222</v>
      </c>
      <c r="C31" s="35">
        <v>145.1</v>
      </c>
      <c r="D31" s="47">
        <v>77.841023848684202</v>
      </c>
      <c r="E31" s="36">
        <v>164.43</v>
      </c>
    </row>
    <row r="32" spans="1:5" x14ac:dyDescent="0.25">
      <c r="A32" s="5">
        <v>47229</v>
      </c>
      <c r="C32" s="35">
        <v>227.59</v>
      </c>
      <c r="D32" s="47">
        <v>207.67528455284554</v>
      </c>
      <c r="E32" s="36">
        <v>258.8</v>
      </c>
    </row>
    <row r="33" spans="1:5" x14ac:dyDescent="0.25">
      <c r="A33" s="5">
        <v>870717</v>
      </c>
      <c r="C33" s="35">
        <v>115.52</v>
      </c>
      <c r="D33" s="47">
        <v>88.595675</v>
      </c>
      <c r="E33" s="36">
        <v>130.44999999999999</v>
      </c>
    </row>
    <row r="34" spans="1:5" x14ac:dyDescent="0.25">
      <c r="A34" s="5">
        <v>850022</v>
      </c>
      <c r="C34" s="35">
        <v>650.32000000000005</v>
      </c>
      <c r="D34" s="47">
        <v>486.62670267489716</v>
      </c>
      <c r="E34" s="36">
        <v>737.68</v>
      </c>
    </row>
    <row r="35" spans="1:5" x14ac:dyDescent="0.25">
      <c r="A35" s="5">
        <v>628781</v>
      </c>
      <c r="C35" s="35">
        <v>587.07000000000005</v>
      </c>
      <c r="D35" s="47">
        <v>579.46742537313435</v>
      </c>
      <c r="E35" s="36">
        <v>652.97</v>
      </c>
    </row>
    <row r="36" spans="1:5" x14ac:dyDescent="0.25">
      <c r="A36" s="5">
        <v>523400</v>
      </c>
      <c r="C36" s="35">
        <v>168.25</v>
      </c>
      <c r="D36" s="47">
        <v>126.86588915269463</v>
      </c>
      <c r="E36" s="36">
        <v>191.79</v>
      </c>
    </row>
    <row r="37" spans="1:5" x14ac:dyDescent="0.25">
      <c r="A37" s="5">
        <v>212252</v>
      </c>
      <c r="C37" s="35">
        <v>4532.9399999999996</v>
      </c>
      <c r="D37" s="47">
        <v>4054.2906769825913</v>
      </c>
      <c r="E37" s="36">
        <v>5066.07</v>
      </c>
    </row>
    <row r="38" spans="1:5" x14ac:dyDescent="0.25">
      <c r="A38" s="5">
        <v>528661</v>
      </c>
      <c r="C38" s="35">
        <v>1091.6500000000001</v>
      </c>
      <c r="D38" s="47">
        <v>968.89371373307551</v>
      </c>
      <c r="E38" s="36">
        <v>1228.68</v>
      </c>
    </row>
    <row r="39" spans="1:5" x14ac:dyDescent="0.25">
      <c r="A39" s="5">
        <v>203289</v>
      </c>
      <c r="C39" s="35">
        <v>449.63</v>
      </c>
      <c r="D39" s="47">
        <v>417.13047844344902</v>
      </c>
      <c r="E39" s="36">
        <v>507.88</v>
      </c>
    </row>
    <row r="40" spans="1:5" x14ac:dyDescent="0.25">
      <c r="A40" s="5">
        <v>932895</v>
      </c>
      <c r="C40" s="35">
        <v>558.41</v>
      </c>
      <c r="D40" s="47">
        <v>498.85442823753459</v>
      </c>
      <c r="E40" s="36">
        <v>635.92999999999995</v>
      </c>
    </row>
    <row r="41" spans="1:5" x14ac:dyDescent="0.25">
      <c r="A41" s="5">
        <v>6687</v>
      </c>
      <c r="C41" s="35">
        <v>704.66</v>
      </c>
      <c r="D41" s="47">
        <v>674.8418618233618</v>
      </c>
      <c r="E41" s="36">
        <v>792.89</v>
      </c>
    </row>
    <row r="42" spans="1:5" x14ac:dyDescent="0.25">
      <c r="A42" s="5">
        <v>38302</v>
      </c>
      <c r="C42" s="35">
        <v>466.75</v>
      </c>
      <c r="D42" s="47">
        <v>430.53260869565219</v>
      </c>
      <c r="E42" s="36">
        <v>529.30999999999995</v>
      </c>
    </row>
    <row r="43" spans="1:5" x14ac:dyDescent="0.25">
      <c r="A43" s="5">
        <v>222316</v>
      </c>
      <c r="C43" s="35">
        <v>1115.58</v>
      </c>
      <c r="D43" s="47">
        <v>906.83265473887809</v>
      </c>
      <c r="E43" s="36">
        <v>1241.47</v>
      </c>
    </row>
    <row r="44" spans="1:5" x14ac:dyDescent="0.25">
      <c r="A44" s="5">
        <v>912137</v>
      </c>
      <c r="C44" s="35">
        <v>3904.49</v>
      </c>
      <c r="D44" s="47">
        <v>3348.0641563786003</v>
      </c>
      <c r="E44" s="36">
        <v>4327.6099999999997</v>
      </c>
    </row>
    <row r="45" spans="1:5" x14ac:dyDescent="0.25">
      <c r="A45" s="5">
        <v>628176</v>
      </c>
      <c r="C45" s="35">
        <v>5724.54</v>
      </c>
      <c r="D45" s="47">
        <v>5614.7261538461535</v>
      </c>
      <c r="E45" s="36">
        <v>6520.43</v>
      </c>
    </row>
    <row r="46" spans="1:5" x14ac:dyDescent="0.25">
      <c r="A46" s="5">
        <v>46839</v>
      </c>
      <c r="C46" s="35">
        <v>1077.96</v>
      </c>
      <c r="D46" s="47">
        <v>1016.1400817742141</v>
      </c>
      <c r="E46" s="36">
        <v>1226.8499999999999</v>
      </c>
    </row>
    <row r="47" spans="1:5" x14ac:dyDescent="0.25">
      <c r="A47" s="5">
        <v>626592</v>
      </c>
      <c r="C47" s="35">
        <v>1442.17</v>
      </c>
      <c r="D47" s="47">
        <v>1242.3336842105264</v>
      </c>
      <c r="E47" s="36">
        <v>1601.46</v>
      </c>
    </row>
    <row r="48" spans="1:5" x14ac:dyDescent="0.25">
      <c r="A48" s="5">
        <v>844601</v>
      </c>
      <c r="C48" s="35">
        <v>264.67</v>
      </c>
      <c r="D48" s="47">
        <v>242.07611526898231</v>
      </c>
      <c r="E48" s="36">
        <v>301.02999999999997</v>
      </c>
    </row>
    <row r="49" spans="1:5" x14ac:dyDescent="0.25">
      <c r="A49" s="5">
        <v>631797</v>
      </c>
      <c r="C49" s="35">
        <v>1101.1099999999999</v>
      </c>
      <c r="D49" s="47">
        <v>718.83445070422522</v>
      </c>
      <c r="E49" s="36">
        <v>1246.47</v>
      </c>
    </row>
    <row r="50" spans="1:5" x14ac:dyDescent="0.25">
      <c r="A50" s="5">
        <v>14870</v>
      </c>
      <c r="C50" s="35">
        <v>212.22</v>
      </c>
      <c r="D50" s="47">
        <v>141.41014885699096</v>
      </c>
      <c r="E50" s="36">
        <v>240.8</v>
      </c>
    </row>
    <row r="51" spans="1:5" x14ac:dyDescent="0.25">
      <c r="A51" s="5">
        <v>846324</v>
      </c>
      <c r="C51" s="35">
        <v>408.83</v>
      </c>
      <c r="D51" s="47">
        <v>374.32307098765432</v>
      </c>
      <c r="E51" s="36">
        <v>458.05</v>
      </c>
    </row>
    <row r="52" spans="1:5" x14ac:dyDescent="0.25">
      <c r="A52" s="5">
        <v>214140</v>
      </c>
      <c r="C52" s="35">
        <v>461.26</v>
      </c>
      <c r="D52" s="47">
        <v>416.66702859072927</v>
      </c>
      <c r="E52" s="36">
        <v>526.52</v>
      </c>
    </row>
    <row r="53" spans="1:5" x14ac:dyDescent="0.25">
      <c r="A53" s="5">
        <v>157604</v>
      </c>
      <c r="C53" s="35">
        <v>131.13999999999999</v>
      </c>
      <c r="D53" s="47">
        <v>90.572584239046989</v>
      </c>
      <c r="E53" s="36">
        <v>147.43</v>
      </c>
    </row>
    <row r="54" spans="1:5" x14ac:dyDescent="0.25">
      <c r="A54" s="5">
        <v>68889</v>
      </c>
      <c r="C54" s="35">
        <v>1618.47</v>
      </c>
      <c r="D54" s="47">
        <v>168.06890248467539</v>
      </c>
      <c r="E54" s="36">
        <v>1807.6</v>
      </c>
    </row>
    <row r="55" spans="1:5" x14ac:dyDescent="0.25">
      <c r="A55" s="5">
        <v>79624</v>
      </c>
      <c r="C55" s="35">
        <v>422.31</v>
      </c>
      <c r="D55" s="47">
        <v>265.66917655786352</v>
      </c>
      <c r="E55" s="36">
        <v>428.27</v>
      </c>
    </row>
    <row r="56" spans="1:5" x14ac:dyDescent="0.25">
      <c r="A56" s="5">
        <v>39194</v>
      </c>
      <c r="C56" s="35">
        <v>139.49</v>
      </c>
      <c r="D56" s="47">
        <v>49.405758048345774</v>
      </c>
      <c r="E56" s="36">
        <v>159.36000000000001</v>
      </c>
    </row>
    <row r="57" spans="1:5" x14ac:dyDescent="0.25">
      <c r="A57" s="5">
        <v>550483</v>
      </c>
      <c r="C57" s="35">
        <v>147.80000000000001</v>
      </c>
      <c r="D57" s="47">
        <v>123.74448648648649</v>
      </c>
      <c r="E57" s="36">
        <v>168.09</v>
      </c>
    </row>
    <row r="58" spans="1:5" x14ac:dyDescent="0.25">
      <c r="A58" s="5">
        <v>50425</v>
      </c>
      <c r="C58" s="35">
        <v>535.79999999999995</v>
      </c>
      <c r="D58" s="47">
        <v>465.70821756551868</v>
      </c>
      <c r="E58" s="36">
        <v>610.05999999999995</v>
      </c>
    </row>
    <row r="59" spans="1:5" s="9" customFormat="1" x14ac:dyDescent="0.25">
      <c r="A59" s="9">
        <v>617344</v>
      </c>
      <c r="C59" s="35">
        <v>8864.39</v>
      </c>
      <c r="D59" s="47">
        <v>8804.6698852656991</v>
      </c>
      <c r="E59" s="36">
        <v>9859.4699999999993</v>
      </c>
    </row>
    <row r="60" spans="1:5" s="9" customFormat="1" x14ac:dyDescent="0.25">
      <c r="A60" s="66">
        <v>945707</v>
      </c>
      <c r="B60" s="66"/>
      <c r="C60" s="35">
        <v>1839.39</v>
      </c>
      <c r="D60" s="47">
        <v>1699.2522866628801</v>
      </c>
      <c r="E60" s="36">
        <v>2047.22</v>
      </c>
    </row>
    <row r="61" spans="1:5" s="9" customFormat="1" x14ac:dyDescent="0.25">
      <c r="A61" s="66">
        <v>39204</v>
      </c>
      <c r="B61" s="66"/>
      <c r="C61" s="35">
        <v>711.73</v>
      </c>
      <c r="D61" s="47">
        <v>525.28221774193548</v>
      </c>
      <c r="E61" s="36">
        <f>539.63 + 306.59</f>
        <v>846.22</v>
      </c>
    </row>
    <row r="62" spans="1:5" s="9" customFormat="1" x14ac:dyDescent="0.25">
      <c r="A62" s="66">
        <v>554944</v>
      </c>
      <c r="B62" s="66"/>
      <c r="C62" s="35">
        <v>826.25</v>
      </c>
      <c r="D62" s="47">
        <v>711.51631999999995</v>
      </c>
      <c r="E62" s="36">
        <v>915.97</v>
      </c>
    </row>
    <row r="63" spans="1:5" s="9" customFormat="1" x14ac:dyDescent="0.25">
      <c r="A63" s="66">
        <v>11506</v>
      </c>
      <c r="B63" s="66"/>
      <c r="C63" s="35">
        <v>576.82000000000005</v>
      </c>
      <c r="D63" s="47">
        <v>210.30660394265232</v>
      </c>
      <c r="E63" s="36">
        <v>342.43</v>
      </c>
    </row>
    <row r="64" spans="1:5" s="9" customFormat="1" x14ac:dyDescent="0.25">
      <c r="A64" s="66">
        <v>835772</v>
      </c>
      <c r="B64" s="66"/>
      <c r="C64" s="35">
        <v>80.78</v>
      </c>
      <c r="D64" s="47">
        <v>76.417791411042941</v>
      </c>
      <c r="E64" s="36">
        <v>89.85</v>
      </c>
    </row>
    <row r="65" spans="1:5" s="9" customFormat="1" x14ac:dyDescent="0.25">
      <c r="A65" s="66">
        <v>985605</v>
      </c>
      <c r="B65" s="66"/>
      <c r="C65" s="35">
        <v>239.76</v>
      </c>
      <c r="D65" s="47">
        <v>184.06857404021937</v>
      </c>
      <c r="E65" s="36">
        <v>268.44</v>
      </c>
    </row>
    <row r="66" spans="1:5" s="9" customFormat="1" x14ac:dyDescent="0.25">
      <c r="A66" s="66">
        <v>610842</v>
      </c>
      <c r="B66" s="66"/>
      <c r="C66" s="35">
        <v>176.2</v>
      </c>
      <c r="D66" s="47">
        <v>114.63702610042026</v>
      </c>
      <c r="E66" s="36">
        <v>120.53</v>
      </c>
    </row>
    <row r="67" spans="1:5" s="9" customFormat="1" x14ac:dyDescent="0.25">
      <c r="A67" s="66">
        <v>611709</v>
      </c>
      <c r="B67" s="66"/>
      <c r="C67" s="35">
        <v>119.07</v>
      </c>
      <c r="D67" s="47">
        <v>100.82662457017818</v>
      </c>
      <c r="E67" s="36">
        <v>132.49</v>
      </c>
    </row>
    <row r="68" spans="1:5" s="9" customFormat="1" x14ac:dyDescent="0.25">
      <c r="A68" s="66">
        <v>571613</v>
      </c>
      <c r="B68" s="66"/>
      <c r="C68" s="35">
        <v>559.22</v>
      </c>
      <c r="D68" s="47">
        <v>387.78736472819219</v>
      </c>
      <c r="E68" s="36">
        <v>439.65</v>
      </c>
    </row>
    <row r="69" spans="1:5" s="9" customFormat="1" x14ac:dyDescent="0.25">
      <c r="A69" s="66">
        <v>591775</v>
      </c>
      <c r="B69" s="66"/>
      <c r="C69" s="35">
        <v>785.95</v>
      </c>
      <c r="D69" s="47">
        <v>504.54922153889851</v>
      </c>
      <c r="E69" s="36">
        <v>734.68</v>
      </c>
    </row>
    <row r="70" spans="1:5" s="9" customFormat="1" x14ac:dyDescent="0.25">
      <c r="A70" s="66">
        <v>27076</v>
      </c>
      <c r="B70" s="66"/>
      <c r="C70" s="35">
        <v>468.05</v>
      </c>
      <c r="D70" s="47">
        <v>354.75775908119658</v>
      </c>
      <c r="E70" s="36">
        <v>520.73</v>
      </c>
    </row>
    <row r="72" spans="1:5" x14ac:dyDescent="0.25">
      <c r="C72" s="35">
        <f>SUM(C3:C71)</f>
        <v>94992.400000000009</v>
      </c>
      <c r="D72" s="35">
        <f t="shared" ref="D72:E72" si="0">SUM(D3:D71)</f>
        <v>82812.173470076727</v>
      </c>
      <c r="E72" s="35">
        <f t="shared" si="0"/>
        <v>105628.23000000001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>
      <pane ySplit="1" topLeftCell="A2" activePane="bottomLeft" state="frozen"/>
      <selection pane="bottomLeft" activeCell="B26" sqref="B2:B26"/>
    </sheetView>
  </sheetViews>
  <sheetFormatPr defaultColWidth="8.85546875" defaultRowHeight="15" x14ac:dyDescent="0.25"/>
  <cols>
    <col min="1" max="1" width="9" style="8" customWidth="1"/>
    <col min="2" max="2" width="42" style="8" customWidth="1"/>
    <col min="3" max="3" width="11.28515625" style="15" bestFit="1" customWidth="1"/>
    <col min="4" max="4" width="12.42578125" style="21" bestFit="1" customWidth="1"/>
    <col min="5" max="5" width="16.85546875" style="17" bestFit="1" customWidth="1"/>
    <col min="6" max="214" width="8.85546875" style="8"/>
    <col min="215" max="215" width="11.5703125" style="8" customWidth="1"/>
    <col min="216" max="216" width="6.42578125" style="8" customWidth="1"/>
    <col min="217" max="217" width="9" style="8" customWidth="1"/>
    <col min="218" max="218" width="34.42578125" style="8" customWidth="1"/>
    <col min="219" max="219" width="10.42578125" style="8" customWidth="1"/>
    <col min="220" max="220" width="11.5703125" style="8" customWidth="1"/>
    <col min="221" max="221" width="9.5703125" style="8" customWidth="1"/>
    <col min="222" max="222" width="10.140625" style="8" customWidth="1"/>
    <col min="223" max="223" width="15.28515625" style="8" customWidth="1"/>
    <col min="224" max="224" width="12.42578125" style="8" customWidth="1"/>
    <col min="225" max="225" width="9.28515625" style="8" customWidth="1"/>
    <col min="226" max="226" width="4" style="8" customWidth="1"/>
    <col min="227" max="227" width="8.85546875" style="8" customWidth="1"/>
    <col min="228" max="228" width="10.85546875" style="8" customWidth="1"/>
    <col min="229" max="229" width="9.85546875" style="8" customWidth="1"/>
    <col min="230" max="230" width="17.140625" style="8" customWidth="1"/>
    <col min="231" max="231" width="16.7109375" style="8" customWidth="1"/>
    <col min="232" max="232" width="6.7109375" style="8" customWidth="1"/>
    <col min="233" max="233" width="13.7109375" style="8" customWidth="1"/>
    <col min="234" max="234" width="14.140625" style="8" customWidth="1"/>
    <col min="235" max="235" width="45.140625" style="8" customWidth="1"/>
    <col min="236" max="236" width="33.140625" style="8" customWidth="1"/>
    <col min="237" max="237" width="8.85546875" style="8" customWidth="1"/>
    <col min="238" max="238" width="17.42578125" style="8" customWidth="1"/>
    <col min="239" max="239" width="8.85546875" style="8" customWidth="1"/>
    <col min="240" max="240" width="43.85546875" style="8" customWidth="1"/>
    <col min="241" max="243" width="14.42578125" style="8" customWidth="1"/>
    <col min="244" max="244" width="8.42578125" style="8" customWidth="1"/>
    <col min="245" max="245" width="13.7109375" style="8" customWidth="1"/>
    <col min="246" max="246" width="9" style="8" customWidth="1"/>
    <col min="247" max="247" width="9.28515625" style="8" customWidth="1"/>
    <col min="248" max="248" width="8.85546875" style="8" customWidth="1"/>
    <col min="249" max="470" width="8.85546875" style="8"/>
    <col min="471" max="471" width="11.5703125" style="8" customWidth="1"/>
    <col min="472" max="472" width="6.42578125" style="8" customWidth="1"/>
    <col min="473" max="473" width="9" style="8" customWidth="1"/>
    <col min="474" max="474" width="34.42578125" style="8" customWidth="1"/>
    <col min="475" max="475" width="10.42578125" style="8" customWidth="1"/>
    <col min="476" max="476" width="11.5703125" style="8" customWidth="1"/>
    <col min="477" max="477" width="9.5703125" style="8" customWidth="1"/>
    <col min="478" max="478" width="10.140625" style="8" customWidth="1"/>
    <col min="479" max="479" width="15.28515625" style="8" customWidth="1"/>
    <col min="480" max="480" width="12.42578125" style="8" customWidth="1"/>
    <col min="481" max="481" width="9.28515625" style="8" customWidth="1"/>
    <col min="482" max="482" width="4" style="8" customWidth="1"/>
    <col min="483" max="483" width="8.85546875" style="8" customWidth="1"/>
    <col min="484" max="484" width="10.85546875" style="8" customWidth="1"/>
    <col min="485" max="485" width="9.85546875" style="8" customWidth="1"/>
    <col min="486" max="486" width="17.140625" style="8" customWidth="1"/>
    <col min="487" max="487" width="16.7109375" style="8" customWidth="1"/>
    <col min="488" max="488" width="6.7109375" style="8" customWidth="1"/>
    <col min="489" max="489" width="13.7109375" style="8" customWidth="1"/>
    <col min="490" max="490" width="14.140625" style="8" customWidth="1"/>
    <col min="491" max="491" width="45.140625" style="8" customWidth="1"/>
    <col min="492" max="492" width="33.140625" style="8" customWidth="1"/>
    <col min="493" max="493" width="8.85546875" style="8" customWidth="1"/>
    <col min="494" max="494" width="17.42578125" style="8" customWidth="1"/>
    <col min="495" max="495" width="8.85546875" style="8" customWidth="1"/>
    <col min="496" max="496" width="43.85546875" style="8" customWidth="1"/>
    <col min="497" max="499" width="14.42578125" style="8" customWidth="1"/>
    <col min="500" max="500" width="8.42578125" style="8" customWidth="1"/>
    <col min="501" max="501" width="13.7109375" style="8" customWidth="1"/>
    <col min="502" max="502" width="9" style="8" customWidth="1"/>
    <col min="503" max="503" width="9.28515625" style="8" customWidth="1"/>
    <col min="504" max="504" width="8.85546875" style="8" customWidth="1"/>
    <col min="505" max="726" width="8.85546875" style="8"/>
    <col min="727" max="727" width="11.5703125" style="8" customWidth="1"/>
    <col min="728" max="728" width="6.42578125" style="8" customWidth="1"/>
    <col min="729" max="729" width="9" style="8" customWidth="1"/>
    <col min="730" max="730" width="34.42578125" style="8" customWidth="1"/>
    <col min="731" max="731" width="10.42578125" style="8" customWidth="1"/>
    <col min="732" max="732" width="11.5703125" style="8" customWidth="1"/>
    <col min="733" max="733" width="9.5703125" style="8" customWidth="1"/>
    <col min="734" max="734" width="10.140625" style="8" customWidth="1"/>
    <col min="735" max="735" width="15.28515625" style="8" customWidth="1"/>
    <col min="736" max="736" width="12.42578125" style="8" customWidth="1"/>
    <col min="737" max="737" width="9.28515625" style="8" customWidth="1"/>
    <col min="738" max="738" width="4" style="8" customWidth="1"/>
    <col min="739" max="739" width="8.85546875" style="8" customWidth="1"/>
    <col min="740" max="740" width="10.85546875" style="8" customWidth="1"/>
    <col min="741" max="741" width="9.85546875" style="8" customWidth="1"/>
    <col min="742" max="742" width="17.140625" style="8" customWidth="1"/>
    <col min="743" max="743" width="16.7109375" style="8" customWidth="1"/>
    <col min="744" max="744" width="6.7109375" style="8" customWidth="1"/>
    <col min="745" max="745" width="13.7109375" style="8" customWidth="1"/>
    <col min="746" max="746" width="14.140625" style="8" customWidth="1"/>
    <col min="747" max="747" width="45.140625" style="8" customWidth="1"/>
    <col min="748" max="748" width="33.140625" style="8" customWidth="1"/>
    <col min="749" max="749" width="8.85546875" style="8" customWidth="1"/>
    <col min="750" max="750" width="17.42578125" style="8" customWidth="1"/>
    <col min="751" max="751" width="8.85546875" style="8" customWidth="1"/>
    <col min="752" max="752" width="43.85546875" style="8" customWidth="1"/>
    <col min="753" max="755" width="14.42578125" style="8" customWidth="1"/>
    <col min="756" max="756" width="8.42578125" style="8" customWidth="1"/>
    <col min="757" max="757" width="13.7109375" style="8" customWidth="1"/>
    <col min="758" max="758" width="9" style="8" customWidth="1"/>
    <col min="759" max="759" width="9.28515625" style="8" customWidth="1"/>
    <col min="760" max="760" width="8.85546875" style="8" customWidth="1"/>
    <col min="761" max="982" width="8.85546875" style="8"/>
    <col min="983" max="983" width="11.5703125" style="8" customWidth="1"/>
    <col min="984" max="984" width="6.42578125" style="8" customWidth="1"/>
    <col min="985" max="985" width="9" style="8" customWidth="1"/>
    <col min="986" max="986" width="34.42578125" style="8" customWidth="1"/>
    <col min="987" max="987" width="10.42578125" style="8" customWidth="1"/>
    <col min="988" max="988" width="11.5703125" style="8" customWidth="1"/>
    <col min="989" max="989" width="9.5703125" style="8" customWidth="1"/>
    <col min="990" max="990" width="10.140625" style="8" customWidth="1"/>
    <col min="991" max="991" width="15.28515625" style="8" customWidth="1"/>
    <col min="992" max="992" width="12.42578125" style="8" customWidth="1"/>
    <col min="993" max="993" width="9.28515625" style="8" customWidth="1"/>
    <col min="994" max="994" width="4" style="8" customWidth="1"/>
    <col min="995" max="995" width="8.85546875" style="8" customWidth="1"/>
    <col min="996" max="996" width="10.85546875" style="8" customWidth="1"/>
    <col min="997" max="997" width="9.85546875" style="8" customWidth="1"/>
    <col min="998" max="998" width="17.140625" style="8" customWidth="1"/>
    <col min="999" max="999" width="16.7109375" style="8" customWidth="1"/>
    <col min="1000" max="1000" width="6.7109375" style="8" customWidth="1"/>
    <col min="1001" max="1001" width="13.7109375" style="8" customWidth="1"/>
    <col min="1002" max="1002" width="14.140625" style="8" customWidth="1"/>
    <col min="1003" max="1003" width="45.140625" style="8" customWidth="1"/>
    <col min="1004" max="1004" width="33.140625" style="8" customWidth="1"/>
    <col min="1005" max="1005" width="8.85546875" style="8" customWidth="1"/>
    <col min="1006" max="1006" width="17.42578125" style="8" customWidth="1"/>
    <col min="1007" max="1007" width="8.85546875" style="8" customWidth="1"/>
    <col min="1008" max="1008" width="43.85546875" style="8" customWidth="1"/>
    <col min="1009" max="1011" width="14.42578125" style="8" customWidth="1"/>
    <col min="1012" max="1012" width="8.42578125" style="8" customWidth="1"/>
    <col min="1013" max="1013" width="13.7109375" style="8" customWidth="1"/>
    <col min="1014" max="1014" width="9" style="8" customWidth="1"/>
    <col min="1015" max="1015" width="9.28515625" style="8" customWidth="1"/>
    <col min="1016" max="1016" width="8.85546875" style="8" customWidth="1"/>
    <col min="1017" max="1238" width="8.85546875" style="8"/>
    <col min="1239" max="1239" width="11.5703125" style="8" customWidth="1"/>
    <col min="1240" max="1240" width="6.42578125" style="8" customWidth="1"/>
    <col min="1241" max="1241" width="9" style="8" customWidth="1"/>
    <col min="1242" max="1242" width="34.42578125" style="8" customWidth="1"/>
    <col min="1243" max="1243" width="10.42578125" style="8" customWidth="1"/>
    <col min="1244" max="1244" width="11.5703125" style="8" customWidth="1"/>
    <col min="1245" max="1245" width="9.5703125" style="8" customWidth="1"/>
    <col min="1246" max="1246" width="10.140625" style="8" customWidth="1"/>
    <col min="1247" max="1247" width="15.28515625" style="8" customWidth="1"/>
    <col min="1248" max="1248" width="12.42578125" style="8" customWidth="1"/>
    <col min="1249" max="1249" width="9.28515625" style="8" customWidth="1"/>
    <col min="1250" max="1250" width="4" style="8" customWidth="1"/>
    <col min="1251" max="1251" width="8.85546875" style="8" customWidth="1"/>
    <col min="1252" max="1252" width="10.85546875" style="8" customWidth="1"/>
    <col min="1253" max="1253" width="9.85546875" style="8" customWidth="1"/>
    <col min="1254" max="1254" width="17.140625" style="8" customWidth="1"/>
    <col min="1255" max="1255" width="16.7109375" style="8" customWidth="1"/>
    <col min="1256" max="1256" width="6.7109375" style="8" customWidth="1"/>
    <col min="1257" max="1257" width="13.7109375" style="8" customWidth="1"/>
    <col min="1258" max="1258" width="14.140625" style="8" customWidth="1"/>
    <col min="1259" max="1259" width="45.140625" style="8" customWidth="1"/>
    <col min="1260" max="1260" width="33.140625" style="8" customWidth="1"/>
    <col min="1261" max="1261" width="8.85546875" style="8" customWidth="1"/>
    <col min="1262" max="1262" width="17.42578125" style="8" customWidth="1"/>
    <col min="1263" max="1263" width="8.85546875" style="8" customWidth="1"/>
    <col min="1264" max="1264" width="43.85546875" style="8" customWidth="1"/>
    <col min="1265" max="1267" width="14.42578125" style="8" customWidth="1"/>
    <col min="1268" max="1268" width="8.42578125" style="8" customWidth="1"/>
    <col min="1269" max="1269" width="13.7109375" style="8" customWidth="1"/>
    <col min="1270" max="1270" width="9" style="8" customWidth="1"/>
    <col min="1271" max="1271" width="9.28515625" style="8" customWidth="1"/>
    <col min="1272" max="1272" width="8.85546875" style="8" customWidth="1"/>
    <col min="1273" max="1494" width="8.85546875" style="8"/>
    <col min="1495" max="1495" width="11.5703125" style="8" customWidth="1"/>
    <col min="1496" max="1496" width="6.42578125" style="8" customWidth="1"/>
    <col min="1497" max="1497" width="9" style="8" customWidth="1"/>
    <col min="1498" max="1498" width="34.42578125" style="8" customWidth="1"/>
    <col min="1499" max="1499" width="10.42578125" style="8" customWidth="1"/>
    <col min="1500" max="1500" width="11.5703125" style="8" customWidth="1"/>
    <col min="1501" max="1501" width="9.5703125" style="8" customWidth="1"/>
    <col min="1502" max="1502" width="10.140625" style="8" customWidth="1"/>
    <col min="1503" max="1503" width="15.28515625" style="8" customWidth="1"/>
    <col min="1504" max="1504" width="12.42578125" style="8" customWidth="1"/>
    <col min="1505" max="1505" width="9.28515625" style="8" customWidth="1"/>
    <col min="1506" max="1506" width="4" style="8" customWidth="1"/>
    <col min="1507" max="1507" width="8.85546875" style="8" customWidth="1"/>
    <col min="1508" max="1508" width="10.85546875" style="8" customWidth="1"/>
    <col min="1509" max="1509" width="9.85546875" style="8" customWidth="1"/>
    <col min="1510" max="1510" width="17.140625" style="8" customWidth="1"/>
    <col min="1511" max="1511" width="16.7109375" style="8" customWidth="1"/>
    <col min="1512" max="1512" width="6.7109375" style="8" customWidth="1"/>
    <col min="1513" max="1513" width="13.7109375" style="8" customWidth="1"/>
    <col min="1514" max="1514" width="14.140625" style="8" customWidth="1"/>
    <col min="1515" max="1515" width="45.140625" style="8" customWidth="1"/>
    <col min="1516" max="1516" width="33.140625" style="8" customWidth="1"/>
    <col min="1517" max="1517" width="8.85546875" style="8" customWidth="1"/>
    <col min="1518" max="1518" width="17.42578125" style="8" customWidth="1"/>
    <col min="1519" max="1519" width="8.85546875" style="8" customWidth="1"/>
    <col min="1520" max="1520" width="43.85546875" style="8" customWidth="1"/>
    <col min="1521" max="1523" width="14.42578125" style="8" customWidth="1"/>
    <col min="1524" max="1524" width="8.42578125" style="8" customWidth="1"/>
    <col min="1525" max="1525" width="13.7109375" style="8" customWidth="1"/>
    <col min="1526" max="1526" width="9" style="8" customWidth="1"/>
    <col min="1527" max="1527" width="9.28515625" style="8" customWidth="1"/>
    <col min="1528" max="1528" width="8.85546875" style="8" customWidth="1"/>
    <col min="1529" max="1750" width="8.85546875" style="8"/>
    <col min="1751" max="1751" width="11.5703125" style="8" customWidth="1"/>
    <col min="1752" max="1752" width="6.42578125" style="8" customWidth="1"/>
    <col min="1753" max="1753" width="9" style="8" customWidth="1"/>
    <col min="1754" max="1754" width="34.42578125" style="8" customWidth="1"/>
    <col min="1755" max="1755" width="10.42578125" style="8" customWidth="1"/>
    <col min="1756" max="1756" width="11.5703125" style="8" customWidth="1"/>
    <col min="1757" max="1757" width="9.5703125" style="8" customWidth="1"/>
    <col min="1758" max="1758" width="10.140625" style="8" customWidth="1"/>
    <col min="1759" max="1759" width="15.28515625" style="8" customWidth="1"/>
    <col min="1760" max="1760" width="12.42578125" style="8" customWidth="1"/>
    <col min="1761" max="1761" width="9.28515625" style="8" customWidth="1"/>
    <col min="1762" max="1762" width="4" style="8" customWidth="1"/>
    <col min="1763" max="1763" width="8.85546875" style="8" customWidth="1"/>
    <col min="1764" max="1764" width="10.85546875" style="8" customWidth="1"/>
    <col min="1765" max="1765" width="9.85546875" style="8" customWidth="1"/>
    <col min="1766" max="1766" width="17.140625" style="8" customWidth="1"/>
    <col min="1767" max="1767" width="16.7109375" style="8" customWidth="1"/>
    <col min="1768" max="1768" width="6.7109375" style="8" customWidth="1"/>
    <col min="1769" max="1769" width="13.7109375" style="8" customWidth="1"/>
    <col min="1770" max="1770" width="14.140625" style="8" customWidth="1"/>
    <col min="1771" max="1771" width="45.140625" style="8" customWidth="1"/>
    <col min="1772" max="1772" width="33.140625" style="8" customWidth="1"/>
    <col min="1773" max="1773" width="8.85546875" style="8" customWidth="1"/>
    <col min="1774" max="1774" width="17.42578125" style="8" customWidth="1"/>
    <col min="1775" max="1775" width="8.85546875" style="8" customWidth="1"/>
    <col min="1776" max="1776" width="43.85546875" style="8" customWidth="1"/>
    <col min="1777" max="1779" width="14.42578125" style="8" customWidth="1"/>
    <col min="1780" max="1780" width="8.42578125" style="8" customWidth="1"/>
    <col min="1781" max="1781" width="13.7109375" style="8" customWidth="1"/>
    <col min="1782" max="1782" width="9" style="8" customWidth="1"/>
    <col min="1783" max="1783" width="9.28515625" style="8" customWidth="1"/>
    <col min="1784" max="1784" width="8.85546875" style="8" customWidth="1"/>
    <col min="1785" max="2006" width="8.85546875" style="8"/>
    <col min="2007" max="2007" width="11.5703125" style="8" customWidth="1"/>
    <col min="2008" max="2008" width="6.42578125" style="8" customWidth="1"/>
    <col min="2009" max="2009" width="9" style="8" customWidth="1"/>
    <col min="2010" max="2010" width="34.42578125" style="8" customWidth="1"/>
    <col min="2011" max="2011" width="10.42578125" style="8" customWidth="1"/>
    <col min="2012" max="2012" width="11.5703125" style="8" customWidth="1"/>
    <col min="2013" max="2013" width="9.5703125" style="8" customWidth="1"/>
    <col min="2014" max="2014" width="10.140625" style="8" customWidth="1"/>
    <col min="2015" max="2015" width="15.28515625" style="8" customWidth="1"/>
    <col min="2016" max="2016" width="12.42578125" style="8" customWidth="1"/>
    <col min="2017" max="2017" width="9.28515625" style="8" customWidth="1"/>
    <col min="2018" max="2018" width="4" style="8" customWidth="1"/>
    <col min="2019" max="2019" width="8.85546875" style="8" customWidth="1"/>
    <col min="2020" max="2020" width="10.85546875" style="8" customWidth="1"/>
    <col min="2021" max="2021" width="9.85546875" style="8" customWidth="1"/>
    <col min="2022" max="2022" width="17.140625" style="8" customWidth="1"/>
    <col min="2023" max="2023" width="16.7109375" style="8" customWidth="1"/>
    <col min="2024" max="2024" width="6.7109375" style="8" customWidth="1"/>
    <col min="2025" max="2025" width="13.7109375" style="8" customWidth="1"/>
    <col min="2026" max="2026" width="14.140625" style="8" customWidth="1"/>
    <col min="2027" max="2027" width="45.140625" style="8" customWidth="1"/>
    <col min="2028" max="2028" width="33.140625" style="8" customWidth="1"/>
    <col min="2029" max="2029" width="8.85546875" style="8" customWidth="1"/>
    <col min="2030" max="2030" width="17.42578125" style="8" customWidth="1"/>
    <col min="2031" max="2031" width="8.85546875" style="8" customWidth="1"/>
    <col min="2032" max="2032" width="43.85546875" style="8" customWidth="1"/>
    <col min="2033" max="2035" width="14.42578125" style="8" customWidth="1"/>
    <col min="2036" max="2036" width="8.42578125" style="8" customWidth="1"/>
    <col min="2037" max="2037" width="13.7109375" style="8" customWidth="1"/>
    <col min="2038" max="2038" width="9" style="8" customWidth="1"/>
    <col min="2039" max="2039" width="9.28515625" style="8" customWidth="1"/>
    <col min="2040" max="2040" width="8.85546875" style="8" customWidth="1"/>
    <col min="2041" max="2262" width="8.85546875" style="8"/>
    <col min="2263" max="2263" width="11.5703125" style="8" customWidth="1"/>
    <col min="2264" max="2264" width="6.42578125" style="8" customWidth="1"/>
    <col min="2265" max="2265" width="9" style="8" customWidth="1"/>
    <col min="2266" max="2266" width="34.42578125" style="8" customWidth="1"/>
    <col min="2267" max="2267" width="10.42578125" style="8" customWidth="1"/>
    <col min="2268" max="2268" width="11.5703125" style="8" customWidth="1"/>
    <col min="2269" max="2269" width="9.5703125" style="8" customWidth="1"/>
    <col min="2270" max="2270" width="10.140625" style="8" customWidth="1"/>
    <col min="2271" max="2271" width="15.28515625" style="8" customWidth="1"/>
    <col min="2272" max="2272" width="12.42578125" style="8" customWidth="1"/>
    <col min="2273" max="2273" width="9.28515625" style="8" customWidth="1"/>
    <col min="2274" max="2274" width="4" style="8" customWidth="1"/>
    <col min="2275" max="2275" width="8.85546875" style="8" customWidth="1"/>
    <col min="2276" max="2276" width="10.85546875" style="8" customWidth="1"/>
    <col min="2277" max="2277" width="9.85546875" style="8" customWidth="1"/>
    <col min="2278" max="2278" width="17.140625" style="8" customWidth="1"/>
    <col min="2279" max="2279" width="16.7109375" style="8" customWidth="1"/>
    <col min="2280" max="2280" width="6.7109375" style="8" customWidth="1"/>
    <col min="2281" max="2281" width="13.7109375" style="8" customWidth="1"/>
    <col min="2282" max="2282" width="14.140625" style="8" customWidth="1"/>
    <col min="2283" max="2283" width="45.140625" style="8" customWidth="1"/>
    <col min="2284" max="2284" width="33.140625" style="8" customWidth="1"/>
    <col min="2285" max="2285" width="8.85546875" style="8" customWidth="1"/>
    <col min="2286" max="2286" width="17.42578125" style="8" customWidth="1"/>
    <col min="2287" max="2287" width="8.85546875" style="8" customWidth="1"/>
    <col min="2288" max="2288" width="43.85546875" style="8" customWidth="1"/>
    <col min="2289" max="2291" width="14.42578125" style="8" customWidth="1"/>
    <col min="2292" max="2292" width="8.42578125" style="8" customWidth="1"/>
    <col min="2293" max="2293" width="13.7109375" style="8" customWidth="1"/>
    <col min="2294" max="2294" width="9" style="8" customWidth="1"/>
    <col min="2295" max="2295" width="9.28515625" style="8" customWidth="1"/>
    <col min="2296" max="2296" width="8.85546875" style="8" customWidth="1"/>
    <col min="2297" max="2518" width="8.85546875" style="8"/>
    <col min="2519" max="2519" width="11.5703125" style="8" customWidth="1"/>
    <col min="2520" max="2520" width="6.42578125" style="8" customWidth="1"/>
    <col min="2521" max="2521" width="9" style="8" customWidth="1"/>
    <col min="2522" max="2522" width="34.42578125" style="8" customWidth="1"/>
    <col min="2523" max="2523" width="10.42578125" style="8" customWidth="1"/>
    <col min="2524" max="2524" width="11.5703125" style="8" customWidth="1"/>
    <col min="2525" max="2525" width="9.5703125" style="8" customWidth="1"/>
    <col min="2526" max="2526" width="10.140625" style="8" customWidth="1"/>
    <col min="2527" max="2527" width="15.28515625" style="8" customWidth="1"/>
    <col min="2528" max="2528" width="12.42578125" style="8" customWidth="1"/>
    <col min="2529" max="2529" width="9.28515625" style="8" customWidth="1"/>
    <col min="2530" max="2530" width="4" style="8" customWidth="1"/>
    <col min="2531" max="2531" width="8.85546875" style="8" customWidth="1"/>
    <col min="2532" max="2532" width="10.85546875" style="8" customWidth="1"/>
    <col min="2533" max="2533" width="9.85546875" style="8" customWidth="1"/>
    <col min="2534" max="2534" width="17.140625" style="8" customWidth="1"/>
    <col min="2535" max="2535" width="16.7109375" style="8" customWidth="1"/>
    <col min="2536" max="2536" width="6.7109375" style="8" customWidth="1"/>
    <col min="2537" max="2537" width="13.7109375" style="8" customWidth="1"/>
    <col min="2538" max="2538" width="14.140625" style="8" customWidth="1"/>
    <col min="2539" max="2539" width="45.140625" style="8" customWidth="1"/>
    <col min="2540" max="2540" width="33.140625" style="8" customWidth="1"/>
    <col min="2541" max="2541" width="8.85546875" style="8" customWidth="1"/>
    <col min="2542" max="2542" width="17.42578125" style="8" customWidth="1"/>
    <col min="2543" max="2543" width="8.85546875" style="8" customWidth="1"/>
    <col min="2544" max="2544" width="43.85546875" style="8" customWidth="1"/>
    <col min="2545" max="2547" width="14.42578125" style="8" customWidth="1"/>
    <col min="2548" max="2548" width="8.42578125" style="8" customWidth="1"/>
    <col min="2549" max="2549" width="13.7109375" style="8" customWidth="1"/>
    <col min="2550" max="2550" width="9" style="8" customWidth="1"/>
    <col min="2551" max="2551" width="9.28515625" style="8" customWidth="1"/>
    <col min="2552" max="2552" width="8.85546875" style="8" customWidth="1"/>
    <col min="2553" max="2774" width="8.85546875" style="8"/>
    <col min="2775" max="2775" width="11.5703125" style="8" customWidth="1"/>
    <col min="2776" max="2776" width="6.42578125" style="8" customWidth="1"/>
    <col min="2777" max="2777" width="9" style="8" customWidth="1"/>
    <col min="2778" max="2778" width="34.42578125" style="8" customWidth="1"/>
    <col min="2779" max="2779" width="10.42578125" style="8" customWidth="1"/>
    <col min="2780" max="2780" width="11.5703125" style="8" customWidth="1"/>
    <col min="2781" max="2781" width="9.5703125" style="8" customWidth="1"/>
    <col min="2782" max="2782" width="10.140625" style="8" customWidth="1"/>
    <col min="2783" max="2783" width="15.28515625" style="8" customWidth="1"/>
    <col min="2784" max="2784" width="12.42578125" style="8" customWidth="1"/>
    <col min="2785" max="2785" width="9.28515625" style="8" customWidth="1"/>
    <col min="2786" max="2786" width="4" style="8" customWidth="1"/>
    <col min="2787" max="2787" width="8.85546875" style="8" customWidth="1"/>
    <col min="2788" max="2788" width="10.85546875" style="8" customWidth="1"/>
    <col min="2789" max="2789" width="9.85546875" style="8" customWidth="1"/>
    <col min="2790" max="2790" width="17.140625" style="8" customWidth="1"/>
    <col min="2791" max="2791" width="16.7109375" style="8" customWidth="1"/>
    <col min="2792" max="2792" width="6.7109375" style="8" customWidth="1"/>
    <col min="2793" max="2793" width="13.7109375" style="8" customWidth="1"/>
    <col min="2794" max="2794" width="14.140625" style="8" customWidth="1"/>
    <col min="2795" max="2795" width="45.140625" style="8" customWidth="1"/>
    <col min="2796" max="2796" width="33.140625" style="8" customWidth="1"/>
    <col min="2797" max="2797" width="8.85546875" style="8" customWidth="1"/>
    <col min="2798" max="2798" width="17.42578125" style="8" customWidth="1"/>
    <col min="2799" max="2799" width="8.85546875" style="8" customWidth="1"/>
    <col min="2800" max="2800" width="43.85546875" style="8" customWidth="1"/>
    <col min="2801" max="2803" width="14.42578125" style="8" customWidth="1"/>
    <col min="2804" max="2804" width="8.42578125" style="8" customWidth="1"/>
    <col min="2805" max="2805" width="13.7109375" style="8" customWidth="1"/>
    <col min="2806" max="2806" width="9" style="8" customWidth="1"/>
    <col min="2807" max="2807" width="9.28515625" style="8" customWidth="1"/>
    <col min="2808" max="2808" width="8.85546875" style="8" customWidth="1"/>
    <col min="2809" max="3030" width="8.85546875" style="8"/>
    <col min="3031" max="3031" width="11.5703125" style="8" customWidth="1"/>
    <col min="3032" max="3032" width="6.42578125" style="8" customWidth="1"/>
    <col min="3033" max="3033" width="9" style="8" customWidth="1"/>
    <col min="3034" max="3034" width="34.42578125" style="8" customWidth="1"/>
    <col min="3035" max="3035" width="10.42578125" style="8" customWidth="1"/>
    <col min="3036" max="3036" width="11.5703125" style="8" customWidth="1"/>
    <col min="3037" max="3037" width="9.5703125" style="8" customWidth="1"/>
    <col min="3038" max="3038" width="10.140625" style="8" customWidth="1"/>
    <col min="3039" max="3039" width="15.28515625" style="8" customWidth="1"/>
    <col min="3040" max="3040" width="12.42578125" style="8" customWidth="1"/>
    <col min="3041" max="3041" width="9.28515625" style="8" customWidth="1"/>
    <col min="3042" max="3042" width="4" style="8" customWidth="1"/>
    <col min="3043" max="3043" width="8.85546875" style="8" customWidth="1"/>
    <col min="3044" max="3044" width="10.85546875" style="8" customWidth="1"/>
    <col min="3045" max="3045" width="9.85546875" style="8" customWidth="1"/>
    <col min="3046" max="3046" width="17.140625" style="8" customWidth="1"/>
    <col min="3047" max="3047" width="16.7109375" style="8" customWidth="1"/>
    <col min="3048" max="3048" width="6.7109375" style="8" customWidth="1"/>
    <col min="3049" max="3049" width="13.7109375" style="8" customWidth="1"/>
    <col min="3050" max="3050" width="14.140625" style="8" customWidth="1"/>
    <col min="3051" max="3051" width="45.140625" style="8" customWidth="1"/>
    <col min="3052" max="3052" width="33.140625" style="8" customWidth="1"/>
    <col min="3053" max="3053" width="8.85546875" style="8" customWidth="1"/>
    <col min="3054" max="3054" width="17.42578125" style="8" customWidth="1"/>
    <col min="3055" max="3055" width="8.85546875" style="8" customWidth="1"/>
    <col min="3056" max="3056" width="43.85546875" style="8" customWidth="1"/>
    <col min="3057" max="3059" width="14.42578125" style="8" customWidth="1"/>
    <col min="3060" max="3060" width="8.42578125" style="8" customWidth="1"/>
    <col min="3061" max="3061" width="13.7109375" style="8" customWidth="1"/>
    <col min="3062" max="3062" width="9" style="8" customWidth="1"/>
    <col min="3063" max="3063" width="9.28515625" style="8" customWidth="1"/>
    <col min="3064" max="3064" width="8.85546875" style="8" customWidth="1"/>
    <col min="3065" max="3286" width="8.85546875" style="8"/>
    <col min="3287" max="3287" width="11.5703125" style="8" customWidth="1"/>
    <col min="3288" max="3288" width="6.42578125" style="8" customWidth="1"/>
    <col min="3289" max="3289" width="9" style="8" customWidth="1"/>
    <col min="3290" max="3290" width="34.42578125" style="8" customWidth="1"/>
    <col min="3291" max="3291" width="10.42578125" style="8" customWidth="1"/>
    <col min="3292" max="3292" width="11.5703125" style="8" customWidth="1"/>
    <col min="3293" max="3293" width="9.5703125" style="8" customWidth="1"/>
    <col min="3294" max="3294" width="10.140625" style="8" customWidth="1"/>
    <col min="3295" max="3295" width="15.28515625" style="8" customWidth="1"/>
    <col min="3296" max="3296" width="12.42578125" style="8" customWidth="1"/>
    <col min="3297" max="3297" width="9.28515625" style="8" customWidth="1"/>
    <col min="3298" max="3298" width="4" style="8" customWidth="1"/>
    <col min="3299" max="3299" width="8.85546875" style="8" customWidth="1"/>
    <col min="3300" max="3300" width="10.85546875" style="8" customWidth="1"/>
    <col min="3301" max="3301" width="9.85546875" style="8" customWidth="1"/>
    <col min="3302" max="3302" width="17.140625" style="8" customWidth="1"/>
    <col min="3303" max="3303" width="16.7109375" style="8" customWidth="1"/>
    <col min="3304" max="3304" width="6.7109375" style="8" customWidth="1"/>
    <col min="3305" max="3305" width="13.7109375" style="8" customWidth="1"/>
    <col min="3306" max="3306" width="14.140625" style="8" customWidth="1"/>
    <col min="3307" max="3307" width="45.140625" style="8" customWidth="1"/>
    <col min="3308" max="3308" width="33.140625" style="8" customWidth="1"/>
    <col min="3309" max="3309" width="8.85546875" style="8" customWidth="1"/>
    <col min="3310" max="3310" width="17.42578125" style="8" customWidth="1"/>
    <col min="3311" max="3311" width="8.85546875" style="8" customWidth="1"/>
    <col min="3312" max="3312" width="43.85546875" style="8" customWidth="1"/>
    <col min="3313" max="3315" width="14.42578125" style="8" customWidth="1"/>
    <col min="3316" max="3316" width="8.42578125" style="8" customWidth="1"/>
    <col min="3317" max="3317" width="13.7109375" style="8" customWidth="1"/>
    <col min="3318" max="3318" width="9" style="8" customWidth="1"/>
    <col min="3319" max="3319" width="9.28515625" style="8" customWidth="1"/>
    <col min="3320" max="3320" width="8.85546875" style="8" customWidth="1"/>
    <col min="3321" max="3542" width="8.85546875" style="8"/>
    <col min="3543" max="3543" width="11.5703125" style="8" customWidth="1"/>
    <col min="3544" max="3544" width="6.42578125" style="8" customWidth="1"/>
    <col min="3545" max="3545" width="9" style="8" customWidth="1"/>
    <col min="3546" max="3546" width="34.42578125" style="8" customWidth="1"/>
    <col min="3547" max="3547" width="10.42578125" style="8" customWidth="1"/>
    <col min="3548" max="3548" width="11.5703125" style="8" customWidth="1"/>
    <col min="3549" max="3549" width="9.5703125" style="8" customWidth="1"/>
    <col min="3550" max="3550" width="10.140625" style="8" customWidth="1"/>
    <col min="3551" max="3551" width="15.28515625" style="8" customWidth="1"/>
    <col min="3552" max="3552" width="12.42578125" style="8" customWidth="1"/>
    <col min="3553" max="3553" width="9.28515625" style="8" customWidth="1"/>
    <col min="3554" max="3554" width="4" style="8" customWidth="1"/>
    <col min="3555" max="3555" width="8.85546875" style="8" customWidth="1"/>
    <col min="3556" max="3556" width="10.85546875" style="8" customWidth="1"/>
    <col min="3557" max="3557" width="9.85546875" style="8" customWidth="1"/>
    <col min="3558" max="3558" width="17.140625" style="8" customWidth="1"/>
    <col min="3559" max="3559" width="16.7109375" style="8" customWidth="1"/>
    <col min="3560" max="3560" width="6.7109375" style="8" customWidth="1"/>
    <col min="3561" max="3561" width="13.7109375" style="8" customWidth="1"/>
    <col min="3562" max="3562" width="14.140625" style="8" customWidth="1"/>
    <col min="3563" max="3563" width="45.140625" style="8" customWidth="1"/>
    <col min="3564" max="3564" width="33.140625" style="8" customWidth="1"/>
    <col min="3565" max="3565" width="8.85546875" style="8" customWidth="1"/>
    <col min="3566" max="3566" width="17.42578125" style="8" customWidth="1"/>
    <col min="3567" max="3567" width="8.85546875" style="8" customWidth="1"/>
    <col min="3568" max="3568" width="43.85546875" style="8" customWidth="1"/>
    <col min="3569" max="3571" width="14.42578125" style="8" customWidth="1"/>
    <col min="3572" max="3572" width="8.42578125" style="8" customWidth="1"/>
    <col min="3573" max="3573" width="13.7109375" style="8" customWidth="1"/>
    <col min="3574" max="3574" width="9" style="8" customWidth="1"/>
    <col min="3575" max="3575" width="9.28515625" style="8" customWidth="1"/>
    <col min="3576" max="3576" width="8.85546875" style="8" customWidth="1"/>
    <col min="3577" max="3798" width="8.85546875" style="8"/>
    <col min="3799" max="3799" width="11.5703125" style="8" customWidth="1"/>
    <col min="3800" max="3800" width="6.42578125" style="8" customWidth="1"/>
    <col min="3801" max="3801" width="9" style="8" customWidth="1"/>
    <col min="3802" max="3802" width="34.42578125" style="8" customWidth="1"/>
    <col min="3803" max="3803" width="10.42578125" style="8" customWidth="1"/>
    <col min="3804" max="3804" width="11.5703125" style="8" customWidth="1"/>
    <col min="3805" max="3805" width="9.5703125" style="8" customWidth="1"/>
    <col min="3806" max="3806" width="10.140625" style="8" customWidth="1"/>
    <col min="3807" max="3807" width="15.28515625" style="8" customWidth="1"/>
    <col min="3808" max="3808" width="12.42578125" style="8" customWidth="1"/>
    <col min="3809" max="3809" width="9.28515625" style="8" customWidth="1"/>
    <col min="3810" max="3810" width="4" style="8" customWidth="1"/>
    <col min="3811" max="3811" width="8.85546875" style="8" customWidth="1"/>
    <col min="3812" max="3812" width="10.85546875" style="8" customWidth="1"/>
    <col min="3813" max="3813" width="9.85546875" style="8" customWidth="1"/>
    <col min="3814" max="3814" width="17.140625" style="8" customWidth="1"/>
    <col min="3815" max="3815" width="16.7109375" style="8" customWidth="1"/>
    <col min="3816" max="3816" width="6.7109375" style="8" customWidth="1"/>
    <col min="3817" max="3817" width="13.7109375" style="8" customWidth="1"/>
    <col min="3818" max="3818" width="14.140625" style="8" customWidth="1"/>
    <col min="3819" max="3819" width="45.140625" style="8" customWidth="1"/>
    <col min="3820" max="3820" width="33.140625" style="8" customWidth="1"/>
    <col min="3821" max="3821" width="8.85546875" style="8" customWidth="1"/>
    <col min="3822" max="3822" width="17.42578125" style="8" customWidth="1"/>
    <col min="3823" max="3823" width="8.85546875" style="8" customWidth="1"/>
    <col min="3824" max="3824" width="43.85546875" style="8" customWidth="1"/>
    <col min="3825" max="3827" width="14.42578125" style="8" customWidth="1"/>
    <col min="3828" max="3828" width="8.42578125" style="8" customWidth="1"/>
    <col min="3829" max="3829" width="13.7109375" style="8" customWidth="1"/>
    <col min="3830" max="3830" width="9" style="8" customWidth="1"/>
    <col min="3831" max="3831" width="9.28515625" style="8" customWidth="1"/>
    <col min="3832" max="3832" width="8.85546875" style="8" customWidth="1"/>
    <col min="3833" max="4054" width="8.85546875" style="8"/>
    <col min="4055" max="4055" width="11.5703125" style="8" customWidth="1"/>
    <col min="4056" max="4056" width="6.42578125" style="8" customWidth="1"/>
    <col min="4057" max="4057" width="9" style="8" customWidth="1"/>
    <col min="4058" max="4058" width="34.42578125" style="8" customWidth="1"/>
    <col min="4059" max="4059" width="10.42578125" style="8" customWidth="1"/>
    <col min="4060" max="4060" width="11.5703125" style="8" customWidth="1"/>
    <col min="4061" max="4061" width="9.5703125" style="8" customWidth="1"/>
    <col min="4062" max="4062" width="10.140625" style="8" customWidth="1"/>
    <col min="4063" max="4063" width="15.28515625" style="8" customWidth="1"/>
    <col min="4064" max="4064" width="12.42578125" style="8" customWidth="1"/>
    <col min="4065" max="4065" width="9.28515625" style="8" customWidth="1"/>
    <col min="4066" max="4066" width="4" style="8" customWidth="1"/>
    <col min="4067" max="4067" width="8.85546875" style="8" customWidth="1"/>
    <col min="4068" max="4068" width="10.85546875" style="8" customWidth="1"/>
    <col min="4069" max="4069" width="9.85546875" style="8" customWidth="1"/>
    <col min="4070" max="4070" width="17.140625" style="8" customWidth="1"/>
    <col min="4071" max="4071" width="16.7109375" style="8" customWidth="1"/>
    <col min="4072" max="4072" width="6.7109375" style="8" customWidth="1"/>
    <col min="4073" max="4073" width="13.7109375" style="8" customWidth="1"/>
    <col min="4074" max="4074" width="14.140625" style="8" customWidth="1"/>
    <col min="4075" max="4075" width="45.140625" style="8" customWidth="1"/>
    <col min="4076" max="4076" width="33.140625" style="8" customWidth="1"/>
    <col min="4077" max="4077" width="8.85546875" style="8" customWidth="1"/>
    <col min="4078" max="4078" width="17.42578125" style="8" customWidth="1"/>
    <col min="4079" max="4079" width="8.85546875" style="8" customWidth="1"/>
    <col min="4080" max="4080" width="43.85546875" style="8" customWidth="1"/>
    <col min="4081" max="4083" width="14.42578125" style="8" customWidth="1"/>
    <col min="4084" max="4084" width="8.42578125" style="8" customWidth="1"/>
    <col min="4085" max="4085" width="13.7109375" style="8" customWidth="1"/>
    <col min="4086" max="4086" width="9" style="8" customWidth="1"/>
    <col min="4087" max="4087" width="9.28515625" style="8" customWidth="1"/>
    <col min="4088" max="4088" width="8.85546875" style="8" customWidth="1"/>
    <col min="4089" max="4310" width="8.85546875" style="8"/>
    <col min="4311" max="4311" width="11.5703125" style="8" customWidth="1"/>
    <col min="4312" max="4312" width="6.42578125" style="8" customWidth="1"/>
    <col min="4313" max="4313" width="9" style="8" customWidth="1"/>
    <col min="4314" max="4314" width="34.42578125" style="8" customWidth="1"/>
    <col min="4315" max="4315" width="10.42578125" style="8" customWidth="1"/>
    <col min="4316" max="4316" width="11.5703125" style="8" customWidth="1"/>
    <col min="4317" max="4317" width="9.5703125" style="8" customWidth="1"/>
    <col min="4318" max="4318" width="10.140625" style="8" customWidth="1"/>
    <col min="4319" max="4319" width="15.28515625" style="8" customWidth="1"/>
    <col min="4320" max="4320" width="12.42578125" style="8" customWidth="1"/>
    <col min="4321" max="4321" width="9.28515625" style="8" customWidth="1"/>
    <col min="4322" max="4322" width="4" style="8" customWidth="1"/>
    <col min="4323" max="4323" width="8.85546875" style="8" customWidth="1"/>
    <col min="4324" max="4324" width="10.85546875" style="8" customWidth="1"/>
    <col min="4325" max="4325" width="9.85546875" style="8" customWidth="1"/>
    <col min="4326" max="4326" width="17.140625" style="8" customWidth="1"/>
    <col min="4327" max="4327" width="16.7109375" style="8" customWidth="1"/>
    <col min="4328" max="4328" width="6.7109375" style="8" customWidth="1"/>
    <col min="4329" max="4329" width="13.7109375" style="8" customWidth="1"/>
    <col min="4330" max="4330" width="14.140625" style="8" customWidth="1"/>
    <col min="4331" max="4331" width="45.140625" style="8" customWidth="1"/>
    <col min="4332" max="4332" width="33.140625" style="8" customWidth="1"/>
    <col min="4333" max="4333" width="8.85546875" style="8" customWidth="1"/>
    <col min="4334" max="4334" width="17.42578125" style="8" customWidth="1"/>
    <col min="4335" max="4335" width="8.85546875" style="8" customWidth="1"/>
    <col min="4336" max="4336" width="43.85546875" style="8" customWidth="1"/>
    <col min="4337" max="4339" width="14.42578125" style="8" customWidth="1"/>
    <col min="4340" max="4340" width="8.42578125" style="8" customWidth="1"/>
    <col min="4341" max="4341" width="13.7109375" style="8" customWidth="1"/>
    <col min="4342" max="4342" width="9" style="8" customWidth="1"/>
    <col min="4343" max="4343" width="9.28515625" style="8" customWidth="1"/>
    <col min="4344" max="4344" width="8.85546875" style="8" customWidth="1"/>
    <col min="4345" max="4566" width="8.85546875" style="8"/>
    <col min="4567" max="4567" width="11.5703125" style="8" customWidth="1"/>
    <col min="4568" max="4568" width="6.42578125" style="8" customWidth="1"/>
    <col min="4569" max="4569" width="9" style="8" customWidth="1"/>
    <col min="4570" max="4570" width="34.42578125" style="8" customWidth="1"/>
    <col min="4571" max="4571" width="10.42578125" style="8" customWidth="1"/>
    <col min="4572" max="4572" width="11.5703125" style="8" customWidth="1"/>
    <col min="4573" max="4573" width="9.5703125" style="8" customWidth="1"/>
    <col min="4574" max="4574" width="10.140625" style="8" customWidth="1"/>
    <col min="4575" max="4575" width="15.28515625" style="8" customWidth="1"/>
    <col min="4576" max="4576" width="12.42578125" style="8" customWidth="1"/>
    <col min="4577" max="4577" width="9.28515625" style="8" customWidth="1"/>
    <col min="4578" max="4578" width="4" style="8" customWidth="1"/>
    <col min="4579" max="4579" width="8.85546875" style="8" customWidth="1"/>
    <col min="4580" max="4580" width="10.85546875" style="8" customWidth="1"/>
    <col min="4581" max="4581" width="9.85546875" style="8" customWidth="1"/>
    <col min="4582" max="4582" width="17.140625" style="8" customWidth="1"/>
    <col min="4583" max="4583" width="16.7109375" style="8" customWidth="1"/>
    <col min="4584" max="4584" width="6.7109375" style="8" customWidth="1"/>
    <col min="4585" max="4585" width="13.7109375" style="8" customWidth="1"/>
    <col min="4586" max="4586" width="14.140625" style="8" customWidth="1"/>
    <col min="4587" max="4587" width="45.140625" style="8" customWidth="1"/>
    <col min="4588" max="4588" width="33.140625" style="8" customWidth="1"/>
    <col min="4589" max="4589" width="8.85546875" style="8" customWidth="1"/>
    <col min="4590" max="4590" width="17.42578125" style="8" customWidth="1"/>
    <col min="4591" max="4591" width="8.85546875" style="8" customWidth="1"/>
    <col min="4592" max="4592" width="43.85546875" style="8" customWidth="1"/>
    <col min="4593" max="4595" width="14.42578125" style="8" customWidth="1"/>
    <col min="4596" max="4596" width="8.42578125" style="8" customWidth="1"/>
    <col min="4597" max="4597" width="13.7109375" style="8" customWidth="1"/>
    <col min="4598" max="4598" width="9" style="8" customWidth="1"/>
    <col min="4599" max="4599" width="9.28515625" style="8" customWidth="1"/>
    <col min="4600" max="4600" width="8.85546875" style="8" customWidth="1"/>
    <col min="4601" max="4822" width="8.85546875" style="8"/>
    <col min="4823" max="4823" width="11.5703125" style="8" customWidth="1"/>
    <col min="4824" max="4824" width="6.42578125" style="8" customWidth="1"/>
    <col min="4825" max="4825" width="9" style="8" customWidth="1"/>
    <col min="4826" max="4826" width="34.42578125" style="8" customWidth="1"/>
    <col min="4827" max="4827" width="10.42578125" style="8" customWidth="1"/>
    <col min="4828" max="4828" width="11.5703125" style="8" customWidth="1"/>
    <col min="4829" max="4829" width="9.5703125" style="8" customWidth="1"/>
    <col min="4830" max="4830" width="10.140625" style="8" customWidth="1"/>
    <col min="4831" max="4831" width="15.28515625" style="8" customWidth="1"/>
    <col min="4832" max="4832" width="12.42578125" style="8" customWidth="1"/>
    <col min="4833" max="4833" width="9.28515625" style="8" customWidth="1"/>
    <col min="4834" max="4834" width="4" style="8" customWidth="1"/>
    <col min="4835" max="4835" width="8.85546875" style="8" customWidth="1"/>
    <col min="4836" max="4836" width="10.85546875" style="8" customWidth="1"/>
    <col min="4837" max="4837" width="9.85546875" style="8" customWidth="1"/>
    <col min="4838" max="4838" width="17.140625" style="8" customWidth="1"/>
    <col min="4839" max="4839" width="16.7109375" style="8" customWidth="1"/>
    <col min="4840" max="4840" width="6.7109375" style="8" customWidth="1"/>
    <col min="4841" max="4841" width="13.7109375" style="8" customWidth="1"/>
    <col min="4842" max="4842" width="14.140625" style="8" customWidth="1"/>
    <col min="4843" max="4843" width="45.140625" style="8" customWidth="1"/>
    <col min="4844" max="4844" width="33.140625" style="8" customWidth="1"/>
    <col min="4845" max="4845" width="8.85546875" style="8" customWidth="1"/>
    <col min="4846" max="4846" width="17.42578125" style="8" customWidth="1"/>
    <col min="4847" max="4847" width="8.85546875" style="8" customWidth="1"/>
    <col min="4848" max="4848" width="43.85546875" style="8" customWidth="1"/>
    <col min="4849" max="4851" width="14.42578125" style="8" customWidth="1"/>
    <col min="4852" max="4852" width="8.42578125" style="8" customWidth="1"/>
    <col min="4853" max="4853" width="13.7109375" style="8" customWidth="1"/>
    <col min="4854" max="4854" width="9" style="8" customWidth="1"/>
    <col min="4855" max="4855" width="9.28515625" style="8" customWidth="1"/>
    <col min="4856" max="4856" width="8.85546875" style="8" customWidth="1"/>
    <col min="4857" max="5078" width="8.85546875" style="8"/>
    <col min="5079" max="5079" width="11.5703125" style="8" customWidth="1"/>
    <col min="5080" max="5080" width="6.42578125" style="8" customWidth="1"/>
    <col min="5081" max="5081" width="9" style="8" customWidth="1"/>
    <col min="5082" max="5082" width="34.42578125" style="8" customWidth="1"/>
    <col min="5083" max="5083" width="10.42578125" style="8" customWidth="1"/>
    <col min="5084" max="5084" width="11.5703125" style="8" customWidth="1"/>
    <col min="5085" max="5085" width="9.5703125" style="8" customWidth="1"/>
    <col min="5086" max="5086" width="10.140625" style="8" customWidth="1"/>
    <col min="5087" max="5087" width="15.28515625" style="8" customWidth="1"/>
    <col min="5088" max="5088" width="12.42578125" style="8" customWidth="1"/>
    <col min="5089" max="5089" width="9.28515625" style="8" customWidth="1"/>
    <col min="5090" max="5090" width="4" style="8" customWidth="1"/>
    <col min="5091" max="5091" width="8.85546875" style="8" customWidth="1"/>
    <col min="5092" max="5092" width="10.85546875" style="8" customWidth="1"/>
    <col min="5093" max="5093" width="9.85546875" style="8" customWidth="1"/>
    <col min="5094" max="5094" width="17.140625" style="8" customWidth="1"/>
    <col min="5095" max="5095" width="16.7109375" style="8" customWidth="1"/>
    <col min="5096" max="5096" width="6.7109375" style="8" customWidth="1"/>
    <col min="5097" max="5097" width="13.7109375" style="8" customWidth="1"/>
    <col min="5098" max="5098" width="14.140625" style="8" customWidth="1"/>
    <col min="5099" max="5099" width="45.140625" style="8" customWidth="1"/>
    <col min="5100" max="5100" width="33.140625" style="8" customWidth="1"/>
    <col min="5101" max="5101" width="8.85546875" style="8" customWidth="1"/>
    <col min="5102" max="5102" width="17.42578125" style="8" customWidth="1"/>
    <col min="5103" max="5103" width="8.85546875" style="8" customWidth="1"/>
    <col min="5104" max="5104" width="43.85546875" style="8" customWidth="1"/>
    <col min="5105" max="5107" width="14.42578125" style="8" customWidth="1"/>
    <col min="5108" max="5108" width="8.42578125" style="8" customWidth="1"/>
    <col min="5109" max="5109" width="13.7109375" style="8" customWidth="1"/>
    <col min="5110" max="5110" width="9" style="8" customWidth="1"/>
    <col min="5111" max="5111" width="9.28515625" style="8" customWidth="1"/>
    <col min="5112" max="5112" width="8.85546875" style="8" customWidth="1"/>
    <col min="5113" max="5334" width="8.85546875" style="8"/>
    <col min="5335" max="5335" width="11.5703125" style="8" customWidth="1"/>
    <col min="5336" max="5336" width="6.42578125" style="8" customWidth="1"/>
    <col min="5337" max="5337" width="9" style="8" customWidth="1"/>
    <col min="5338" max="5338" width="34.42578125" style="8" customWidth="1"/>
    <col min="5339" max="5339" width="10.42578125" style="8" customWidth="1"/>
    <col min="5340" max="5340" width="11.5703125" style="8" customWidth="1"/>
    <col min="5341" max="5341" width="9.5703125" style="8" customWidth="1"/>
    <col min="5342" max="5342" width="10.140625" style="8" customWidth="1"/>
    <col min="5343" max="5343" width="15.28515625" style="8" customWidth="1"/>
    <col min="5344" max="5344" width="12.42578125" style="8" customWidth="1"/>
    <col min="5345" max="5345" width="9.28515625" style="8" customWidth="1"/>
    <col min="5346" max="5346" width="4" style="8" customWidth="1"/>
    <col min="5347" max="5347" width="8.85546875" style="8" customWidth="1"/>
    <col min="5348" max="5348" width="10.85546875" style="8" customWidth="1"/>
    <col min="5349" max="5349" width="9.85546875" style="8" customWidth="1"/>
    <col min="5350" max="5350" width="17.140625" style="8" customWidth="1"/>
    <col min="5351" max="5351" width="16.7109375" style="8" customWidth="1"/>
    <col min="5352" max="5352" width="6.7109375" style="8" customWidth="1"/>
    <col min="5353" max="5353" width="13.7109375" style="8" customWidth="1"/>
    <col min="5354" max="5354" width="14.140625" style="8" customWidth="1"/>
    <col min="5355" max="5355" width="45.140625" style="8" customWidth="1"/>
    <col min="5356" max="5356" width="33.140625" style="8" customWidth="1"/>
    <col min="5357" max="5357" width="8.85546875" style="8" customWidth="1"/>
    <col min="5358" max="5358" width="17.42578125" style="8" customWidth="1"/>
    <col min="5359" max="5359" width="8.85546875" style="8" customWidth="1"/>
    <col min="5360" max="5360" width="43.85546875" style="8" customWidth="1"/>
    <col min="5361" max="5363" width="14.42578125" style="8" customWidth="1"/>
    <col min="5364" max="5364" width="8.42578125" style="8" customWidth="1"/>
    <col min="5365" max="5365" width="13.7109375" style="8" customWidth="1"/>
    <col min="5366" max="5366" width="9" style="8" customWidth="1"/>
    <col min="5367" max="5367" width="9.28515625" style="8" customWidth="1"/>
    <col min="5368" max="5368" width="8.85546875" style="8" customWidth="1"/>
    <col min="5369" max="5590" width="8.85546875" style="8"/>
    <col min="5591" max="5591" width="11.5703125" style="8" customWidth="1"/>
    <col min="5592" max="5592" width="6.42578125" style="8" customWidth="1"/>
    <col min="5593" max="5593" width="9" style="8" customWidth="1"/>
    <col min="5594" max="5594" width="34.42578125" style="8" customWidth="1"/>
    <col min="5595" max="5595" width="10.42578125" style="8" customWidth="1"/>
    <col min="5596" max="5596" width="11.5703125" style="8" customWidth="1"/>
    <col min="5597" max="5597" width="9.5703125" style="8" customWidth="1"/>
    <col min="5598" max="5598" width="10.140625" style="8" customWidth="1"/>
    <col min="5599" max="5599" width="15.28515625" style="8" customWidth="1"/>
    <col min="5600" max="5600" width="12.42578125" style="8" customWidth="1"/>
    <col min="5601" max="5601" width="9.28515625" style="8" customWidth="1"/>
    <col min="5602" max="5602" width="4" style="8" customWidth="1"/>
    <col min="5603" max="5603" width="8.85546875" style="8" customWidth="1"/>
    <col min="5604" max="5604" width="10.85546875" style="8" customWidth="1"/>
    <col min="5605" max="5605" width="9.85546875" style="8" customWidth="1"/>
    <col min="5606" max="5606" width="17.140625" style="8" customWidth="1"/>
    <col min="5607" max="5607" width="16.7109375" style="8" customWidth="1"/>
    <col min="5608" max="5608" width="6.7109375" style="8" customWidth="1"/>
    <col min="5609" max="5609" width="13.7109375" style="8" customWidth="1"/>
    <col min="5610" max="5610" width="14.140625" style="8" customWidth="1"/>
    <col min="5611" max="5611" width="45.140625" style="8" customWidth="1"/>
    <col min="5612" max="5612" width="33.140625" style="8" customWidth="1"/>
    <col min="5613" max="5613" width="8.85546875" style="8" customWidth="1"/>
    <col min="5614" max="5614" width="17.42578125" style="8" customWidth="1"/>
    <col min="5615" max="5615" width="8.85546875" style="8" customWidth="1"/>
    <col min="5616" max="5616" width="43.85546875" style="8" customWidth="1"/>
    <col min="5617" max="5619" width="14.42578125" style="8" customWidth="1"/>
    <col min="5620" max="5620" width="8.42578125" style="8" customWidth="1"/>
    <col min="5621" max="5621" width="13.7109375" style="8" customWidth="1"/>
    <col min="5622" max="5622" width="9" style="8" customWidth="1"/>
    <col min="5623" max="5623" width="9.28515625" style="8" customWidth="1"/>
    <col min="5624" max="5624" width="8.85546875" style="8" customWidth="1"/>
    <col min="5625" max="5846" width="8.85546875" style="8"/>
    <col min="5847" max="5847" width="11.5703125" style="8" customWidth="1"/>
    <col min="5848" max="5848" width="6.42578125" style="8" customWidth="1"/>
    <col min="5849" max="5849" width="9" style="8" customWidth="1"/>
    <col min="5850" max="5850" width="34.42578125" style="8" customWidth="1"/>
    <col min="5851" max="5851" width="10.42578125" style="8" customWidth="1"/>
    <col min="5852" max="5852" width="11.5703125" style="8" customWidth="1"/>
    <col min="5853" max="5853" width="9.5703125" style="8" customWidth="1"/>
    <col min="5854" max="5854" width="10.140625" style="8" customWidth="1"/>
    <col min="5855" max="5855" width="15.28515625" style="8" customWidth="1"/>
    <col min="5856" max="5856" width="12.42578125" style="8" customWidth="1"/>
    <col min="5857" max="5857" width="9.28515625" style="8" customWidth="1"/>
    <col min="5858" max="5858" width="4" style="8" customWidth="1"/>
    <col min="5859" max="5859" width="8.85546875" style="8" customWidth="1"/>
    <col min="5860" max="5860" width="10.85546875" style="8" customWidth="1"/>
    <col min="5861" max="5861" width="9.85546875" style="8" customWidth="1"/>
    <col min="5862" max="5862" width="17.140625" style="8" customWidth="1"/>
    <col min="5863" max="5863" width="16.7109375" style="8" customWidth="1"/>
    <col min="5864" max="5864" width="6.7109375" style="8" customWidth="1"/>
    <col min="5865" max="5865" width="13.7109375" style="8" customWidth="1"/>
    <col min="5866" max="5866" width="14.140625" style="8" customWidth="1"/>
    <col min="5867" max="5867" width="45.140625" style="8" customWidth="1"/>
    <col min="5868" max="5868" width="33.140625" style="8" customWidth="1"/>
    <col min="5869" max="5869" width="8.85546875" style="8" customWidth="1"/>
    <col min="5870" max="5870" width="17.42578125" style="8" customWidth="1"/>
    <col min="5871" max="5871" width="8.85546875" style="8" customWidth="1"/>
    <col min="5872" max="5872" width="43.85546875" style="8" customWidth="1"/>
    <col min="5873" max="5875" width="14.42578125" style="8" customWidth="1"/>
    <col min="5876" max="5876" width="8.42578125" style="8" customWidth="1"/>
    <col min="5877" max="5877" width="13.7109375" style="8" customWidth="1"/>
    <col min="5878" max="5878" width="9" style="8" customWidth="1"/>
    <col min="5879" max="5879" width="9.28515625" style="8" customWidth="1"/>
    <col min="5880" max="5880" width="8.85546875" style="8" customWidth="1"/>
    <col min="5881" max="6102" width="8.85546875" style="8"/>
    <col min="6103" max="6103" width="11.5703125" style="8" customWidth="1"/>
    <col min="6104" max="6104" width="6.42578125" style="8" customWidth="1"/>
    <col min="6105" max="6105" width="9" style="8" customWidth="1"/>
    <col min="6106" max="6106" width="34.42578125" style="8" customWidth="1"/>
    <col min="6107" max="6107" width="10.42578125" style="8" customWidth="1"/>
    <col min="6108" max="6108" width="11.5703125" style="8" customWidth="1"/>
    <col min="6109" max="6109" width="9.5703125" style="8" customWidth="1"/>
    <col min="6110" max="6110" width="10.140625" style="8" customWidth="1"/>
    <col min="6111" max="6111" width="15.28515625" style="8" customWidth="1"/>
    <col min="6112" max="6112" width="12.42578125" style="8" customWidth="1"/>
    <col min="6113" max="6113" width="9.28515625" style="8" customWidth="1"/>
    <col min="6114" max="6114" width="4" style="8" customWidth="1"/>
    <col min="6115" max="6115" width="8.85546875" style="8" customWidth="1"/>
    <col min="6116" max="6116" width="10.85546875" style="8" customWidth="1"/>
    <col min="6117" max="6117" width="9.85546875" style="8" customWidth="1"/>
    <col min="6118" max="6118" width="17.140625" style="8" customWidth="1"/>
    <col min="6119" max="6119" width="16.7109375" style="8" customWidth="1"/>
    <col min="6120" max="6120" width="6.7109375" style="8" customWidth="1"/>
    <col min="6121" max="6121" width="13.7109375" style="8" customWidth="1"/>
    <col min="6122" max="6122" width="14.140625" style="8" customWidth="1"/>
    <col min="6123" max="6123" width="45.140625" style="8" customWidth="1"/>
    <col min="6124" max="6124" width="33.140625" style="8" customWidth="1"/>
    <col min="6125" max="6125" width="8.85546875" style="8" customWidth="1"/>
    <col min="6126" max="6126" width="17.42578125" style="8" customWidth="1"/>
    <col min="6127" max="6127" width="8.85546875" style="8" customWidth="1"/>
    <col min="6128" max="6128" width="43.85546875" style="8" customWidth="1"/>
    <col min="6129" max="6131" width="14.42578125" style="8" customWidth="1"/>
    <col min="6132" max="6132" width="8.42578125" style="8" customWidth="1"/>
    <col min="6133" max="6133" width="13.7109375" style="8" customWidth="1"/>
    <col min="6134" max="6134" width="9" style="8" customWidth="1"/>
    <col min="6135" max="6135" width="9.28515625" style="8" customWidth="1"/>
    <col min="6136" max="6136" width="8.85546875" style="8" customWidth="1"/>
    <col min="6137" max="6358" width="8.85546875" style="8"/>
    <col min="6359" max="6359" width="11.5703125" style="8" customWidth="1"/>
    <col min="6360" max="6360" width="6.42578125" style="8" customWidth="1"/>
    <col min="6361" max="6361" width="9" style="8" customWidth="1"/>
    <col min="6362" max="6362" width="34.42578125" style="8" customWidth="1"/>
    <col min="6363" max="6363" width="10.42578125" style="8" customWidth="1"/>
    <col min="6364" max="6364" width="11.5703125" style="8" customWidth="1"/>
    <col min="6365" max="6365" width="9.5703125" style="8" customWidth="1"/>
    <col min="6366" max="6366" width="10.140625" style="8" customWidth="1"/>
    <col min="6367" max="6367" width="15.28515625" style="8" customWidth="1"/>
    <col min="6368" max="6368" width="12.42578125" style="8" customWidth="1"/>
    <col min="6369" max="6369" width="9.28515625" style="8" customWidth="1"/>
    <col min="6370" max="6370" width="4" style="8" customWidth="1"/>
    <col min="6371" max="6371" width="8.85546875" style="8" customWidth="1"/>
    <col min="6372" max="6372" width="10.85546875" style="8" customWidth="1"/>
    <col min="6373" max="6373" width="9.85546875" style="8" customWidth="1"/>
    <col min="6374" max="6374" width="17.140625" style="8" customWidth="1"/>
    <col min="6375" max="6375" width="16.7109375" style="8" customWidth="1"/>
    <col min="6376" max="6376" width="6.7109375" style="8" customWidth="1"/>
    <col min="6377" max="6377" width="13.7109375" style="8" customWidth="1"/>
    <col min="6378" max="6378" width="14.140625" style="8" customWidth="1"/>
    <col min="6379" max="6379" width="45.140625" style="8" customWidth="1"/>
    <col min="6380" max="6380" width="33.140625" style="8" customWidth="1"/>
    <col min="6381" max="6381" width="8.85546875" style="8" customWidth="1"/>
    <col min="6382" max="6382" width="17.42578125" style="8" customWidth="1"/>
    <col min="6383" max="6383" width="8.85546875" style="8" customWidth="1"/>
    <col min="6384" max="6384" width="43.85546875" style="8" customWidth="1"/>
    <col min="6385" max="6387" width="14.42578125" style="8" customWidth="1"/>
    <col min="6388" max="6388" width="8.42578125" style="8" customWidth="1"/>
    <col min="6389" max="6389" width="13.7109375" style="8" customWidth="1"/>
    <col min="6390" max="6390" width="9" style="8" customWidth="1"/>
    <col min="6391" max="6391" width="9.28515625" style="8" customWidth="1"/>
    <col min="6392" max="6392" width="8.85546875" style="8" customWidth="1"/>
    <col min="6393" max="6614" width="8.85546875" style="8"/>
    <col min="6615" max="6615" width="11.5703125" style="8" customWidth="1"/>
    <col min="6616" max="6616" width="6.42578125" style="8" customWidth="1"/>
    <col min="6617" max="6617" width="9" style="8" customWidth="1"/>
    <col min="6618" max="6618" width="34.42578125" style="8" customWidth="1"/>
    <col min="6619" max="6619" width="10.42578125" style="8" customWidth="1"/>
    <col min="6620" max="6620" width="11.5703125" style="8" customWidth="1"/>
    <col min="6621" max="6621" width="9.5703125" style="8" customWidth="1"/>
    <col min="6622" max="6622" width="10.140625" style="8" customWidth="1"/>
    <col min="6623" max="6623" width="15.28515625" style="8" customWidth="1"/>
    <col min="6624" max="6624" width="12.42578125" style="8" customWidth="1"/>
    <col min="6625" max="6625" width="9.28515625" style="8" customWidth="1"/>
    <col min="6626" max="6626" width="4" style="8" customWidth="1"/>
    <col min="6627" max="6627" width="8.85546875" style="8" customWidth="1"/>
    <col min="6628" max="6628" width="10.85546875" style="8" customWidth="1"/>
    <col min="6629" max="6629" width="9.85546875" style="8" customWidth="1"/>
    <col min="6630" max="6630" width="17.140625" style="8" customWidth="1"/>
    <col min="6631" max="6631" width="16.7109375" style="8" customWidth="1"/>
    <col min="6632" max="6632" width="6.7109375" style="8" customWidth="1"/>
    <col min="6633" max="6633" width="13.7109375" style="8" customWidth="1"/>
    <col min="6634" max="6634" width="14.140625" style="8" customWidth="1"/>
    <col min="6635" max="6635" width="45.140625" style="8" customWidth="1"/>
    <col min="6636" max="6636" width="33.140625" style="8" customWidth="1"/>
    <col min="6637" max="6637" width="8.85546875" style="8" customWidth="1"/>
    <col min="6638" max="6638" width="17.42578125" style="8" customWidth="1"/>
    <col min="6639" max="6639" width="8.85546875" style="8" customWidth="1"/>
    <col min="6640" max="6640" width="43.85546875" style="8" customWidth="1"/>
    <col min="6641" max="6643" width="14.42578125" style="8" customWidth="1"/>
    <col min="6644" max="6644" width="8.42578125" style="8" customWidth="1"/>
    <col min="6645" max="6645" width="13.7109375" style="8" customWidth="1"/>
    <col min="6646" max="6646" width="9" style="8" customWidth="1"/>
    <col min="6647" max="6647" width="9.28515625" style="8" customWidth="1"/>
    <col min="6648" max="6648" width="8.85546875" style="8" customWidth="1"/>
    <col min="6649" max="6870" width="8.85546875" style="8"/>
    <col min="6871" max="6871" width="11.5703125" style="8" customWidth="1"/>
    <col min="6872" max="6872" width="6.42578125" style="8" customWidth="1"/>
    <col min="6873" max="6873" width="9" style="8" customWidth="1"/>
    <col min="6874" max="6874" width="34.42578125" style="8" customWidth="1"/>
    <col min="6875" max="6875" width="10.42578125" style="8" customWidth="1"/>
    <col min="6876" max="6876" width="11.5703125" style="8" customWidth="1"/>
    <col min="6877" max="6877" width="9.5703125" style="8" customWidth="1"/>
    <col min="6878" max="6878" width="10.140625" style="8" customWidth="1"/>
    <col min="6879" max="6879" width="15.28515625" style="8" customWidth="1"/>
    <col min="6880" max="6880" width="12.42578125" style="8" customWidth="1"/>
    <col min="6881" max="6881" width="9.28515625" style="8" customWidth="1"/>
    <col min="6882" max="6882" width="4" style="8" customWidth="1"/>
    <col min="6883" max="6883" width="8.85546875" style="8" customWidth="1"/>
    <col min="6884" max="6884" width="10.85546875" style="8" customWidth="1"/>
    <col min="6885" max="6885" width="9.85546875" style="8" customWidth="1"/>
    <col min="6886" max="6886" width="17.140625" style="8" customWidth="1"/>
    <col min="6887" max="6887" width="16.7109375" style="8" customWidth="1"/>
    <col min="6888" max="6888" width="6.7109375" style="8" customWidth="1"/>
    <col min="6889" max="6889" width="13.7109375" style="8" customWidth="1"/>
    <col min="6890" max="6890" width="14.140625" style="8" customWidth="1"/>
    <col min="6891" max="6891" width="45.140625" style="8" customWidth="1"/>
    <col min="6892" max="6892" width="33.140625" style="8" customWidth="1"/>
    <col min="6893" max="6893" width="8.85546875" style="8" customWidth="1"/>
    <col min="6894" max="6894" width="17.42578125" style="8" customWidth="1"/>
    <col min="6895" max="6895" width="8.85546875" style="8" customWidth="1"/>
    <col min="6896" max="6896" width="43.85546875" style="8" customWidth="1"/>
    <col min="6897" max="6899" width="14.42578125" style="8" customWidth="1"/>
    <col min="6900" max="6900" width="8.42578125" style="8" customWidth="1"/>
    <col min="6901" max="6901" width="13.7109375" style="8" customWidth="1"/>
    <col min="6902" max="6902" width="9" style="8" customWidth="1"/>
    <col min="6903" max="6903" width="9.28515625" style="8" customWidth="1"/>
    <col min="6904" max="6904" width="8.85546875" style="8" customWidth="1"/>
    <col min="6905" max="7126" width="8.85546875" style="8"/>
    <col min="7127" max="7127" width="11.5703125" style="8" customWidth="1"/>
    <col min="7128" max="7128" width="6.42578125" style="8" customWidth="1"/>
    <col min="7129" max="7129" width="9" style="8" customWidth="1"/>
    <col min="7130" max="7130" width="34.42578125" style="8" customWidth="1"/>
    <col min="7131" max="7131" width="10.42578125" style="8" customWidth="1"/>
    <col min="7132" max="7132" width="11.5703125" style="8" customWidth="1"/>
    <col min="7133" max="7133" width="9.5703125" style="8" customWidth="1"/>
    <col min="7134" max="7134" width="10.140625" style="8" customWidth="1"/>
    <col min="7135" max="7135" width="15.28515625" style="8" customWidth="1"/>
    <col min="7136" max="7136" width="12.42578125" style="8" customWidth="1"/>
    <col min="7137" max="7137" width="9.28515625" style="8" customWidth="1"/>
    <col min="7138" max="7138" width="4" style="8" customWidth="1"/>
    <col min="7139" max="7139" width="8.85546875" style="8" customWidth="1"/>
    <col min="7140" max="7140" width="10.85546875" style="8" customWidth="1"/>
    <col min="7141" max="7141" width="9.85546875" style="8" customWidth="1"/>
    <col min="7142" max="7142" width="17.140625" style="8" customWidth="1"/>
    <col min="7143" max="7143" width="16.7109375" style="8" customWidth="1"/>
    <col min="7144" max="7144" width="6.7109375" style="8" customWidth="1"/>
    <col min="7145" max="7145" width="13.7109375" style="8" customWidth="1"/>
    <col min="7146" max="7146" width="14.140625" style="8" customWidth="1"/>
    <col min="7147" max="7147" width="45.140625" style="8" customWidth="1"/>
    <col min="7148" max="7148" width="33.140625" style="8" customWidth="1"/>
    <col min="7149" max="7149" width="8.85546875" style="8" customWidth="1"/>
    <col min="7150" max="7150" width="17.42578125" style="8" customWidth="1"/>
    <col min="7151" max="7151" width="8.85546875" style="8" customWidth="1"/>
    <col min="7152" max="7152" width="43.85546875" style="8" customWidth="1"/>
    <col min="7153" max="7155" width="14.42578125" style="8" customWidth="1"/>
    <col min="7156" max="7156" width="8.42578125" style="8" customWidth="1"/>
    <col min="7157" max="7157" width="13.7109375" style="8" customWidth="1"/>
    <col min="7158" max="7158" width="9" style="8" customWidth="1"/>
    <col min="7159" max="7159" width="9.28515625" style="8" customWidth="1"/>
    <col min="7160" max="7160" width="8.85546875" style="8" customWidth="1"/>
    <col min="7161" max="7382" width="8.85546875" style="8"/>
    <col min="7383" max="7383" width="11.5703125" style="8" customWidth="1"/>
    <col min="7384" max="7384" width="6.42578125" style="8" customWidth="1"/>
    <col min="7385" max="7385" width="9" style="8" customWidth="1"/>
    <col min="7386" max="7386" width="34.42578125" style="8" customWidth="1"/>
    <col min="7387" max="7387" width="10.42578125" style="8" customWidth="1"/>
    <col min="7388" max="7388" width="11.5703125" style="8" customWidth="1"/>
    <col min="7389" max="7389" width="9.5703125" style="8" customWidth="1"/>
    <col min="7390" max="7390" width="10.140625" style="8" customWidth="1"/>
    <col min="7391" max="7391" width="15.28515625" style="8" customWidth="1"/>
    <col min="7392" max="7392" width="12.42578125" style="8" customWidth="1"/>
    <col min="7393" max="7393" width="9.28515625" style="8" customWidth="1"/>
    <col min="7394" max="7394" width="4" style="8" customWidth="1"/>
    <col min="7395" max="7395" width="8.85546875" style="8" customWidth="1"/>
    <col min="7396" max="7396" width="10.85546875" style="8" customWidth="1"/>
    <col min="7397" max="7397" width="9.85546875" style="8" customWidth="1"/>
    <col min="7398" max="7398" width="17.140625" style="8" customWidth="1"/>
    <col min="7399" max="7399" width="16.7109375" style="8" customWidth="1"/>
    <col min="7400" max="7400" width="6.7109375" style="8" customWidth="1"/>
    <col min="7401" max="7401" width="13.7109375" style="8" customWidth="1"/>
    <col min="7402" max="7402" width="14.140625" style="8" customWidth="1"/>
    <col min="7403" max="7403" width="45.140625" style="8" customWidth="1"/>
    <col min="7404" max="7404" width="33.140625" style="8" customWidth="1"/>
    <col min="7405" max="7405" width="8.85546875" style="8" customWidth="1"/>
    <col min="7406" max="7406" width="17.42578125" style="8" customWidth="1"/>
    <col min="7407" max="7407" width="8.85546875" style="8" customWidth="1"/>
    <col min="7408" max="7408" width="43.85546875" style="8" customWidth="1"/>
    <col min="7409" max="7411" width="14.42578125" style="8" customWidth="1"/>
    <col min="7412" max="7412" width="8.42578125" style="8" customWidth="1"/>
    <col min="7413" max="7413" width="13.7109375" style="8" customWidth="1"/>
    <col min="7414" max="7414" width="9" style="8" customWidth="1"/>
    <col min="7415" max="7415" width="9.28515625" style="8" customWidth="1"/>
    <col min="7416" max="7416" width="8.85546875" style="8" customWidth="1"/>
    <col min="7417" max="7638" width="8.85546875" style="8"/>
    <col min="7639" max="7639" width="11.5703125" style="8" customWidth="1"/>
    <col min="7640" max="7640" width="6.42578125" style="8" customWidth="1"/>
    <col min="7641" max="7641" width="9" style="8" customWidth="1"/>
    <col min="7642" max="7642" width="34.42578125" style="8" customWidth="1"/>
    <col min="7643" max="7643" width="10.42578125" style="8" customWidth="1"/>
    <col min="7644" max="7644" width="11.5703125" style="8" customWidth="1"/>
    <col min="7645" max="7645" width="9.5703125" style="8" customWidth="1"/>
    <col min="7646" max="7646" width="10.140625" style="8" customWidth="1"/>
    <col min="7647" max="7647" width="15.28515625" style="8" customWidth="1"/>
    <col min="7648" max="7648" width="12.42578125" style="8" customWidth="1"/>
    <col min="7649" max="7649" width="9.28515625" style="8" customWidth="1"/>
    <col min="7650" max="7650" width="4" style="8" customWidth="1"/>
    <col min="7651" max="7651" width="8.85546875" style="8" customWidth="1"/>
    <col min="7652" max="7652" width="10.85546875" style="8" customWidth="1"/>
    <col min="7653" max="7653" width="9.85546875" style="8" customWidth="1"/>
    <col min="7654" max="7654" width="17.140625" style="8" customWidth="1"/>
    <col min="7655" max="7655" width="16.7109375" style="8" customWidth="1"/>
    <col min="7656" max="7656" width="6.7109375" style="8" customWidth="1"/>
    <col min="7657" max="7657" width="13.7109375" style="8" customWidth="1"/>
    <col min="7658" max="7658" width="14.140625" style="8" customWidth="1"/>
    <col min="7659" max="7659" width="45.140625" style="8" customWidth="1"/>
    <col min="7660" max="7660" width="33.140625" style="8" customWidth="1"/>
    <col min="7661" max="7661" width="8.85546875" style="8" customWidth="1"/>
    <col min="7662" max="7662" width="17.42578125" style="8" customWidth="1"/>
    <col min="7663" max="7663" width="8.85546875" style="8" customWidth="1"/>
    <col min="7664" max="7664" width="43.85546875" style="8" customWidth="1"/>
    <col min="7665" max="7667" width="14.42578125" style="8" customWidth="1"/>
    <col min="7668" max="7668" width="8.42578125" style="8" customWidth="1"/>
    <col min="7669" max="7669" width="13.7109375" style="8" customWidth="1"/>
    <col min="7670" max="7670" width="9" style="8" customWidth="1"/>
    <col min="7671" max="7671" width="9.28515625" style="8" customWidth="1"/>
    <col min="7672" max="7672" width="8.85546875" style="8" customWidth="1"/>
    <col min="7673" max="7894" width="8.85546875" style="8"/>
    <col min="7895" max="7895" width="11.5703125" style="8" customWidth="1"/>
    <col min="7896" max="7896" width="6.42578125" style="8" customWidth="1"/>
    <col min="7897" max="7897" width="9" style="8" customWidth="1"/>
    <col min="7898" max="7898" width="34.42578125" style="8" customWidth="1"/>
    <col min="7899" max="7899" width="10.42578125" style="8" customWidth="1"/>
    <col min="7900" max="7900" width="11.5703125" style="8" customWidth="1"/>
    <col min="7901" max="7901" width="9.5703125" style="8" customWidth="1"/>
    <col min="7902" max="7902" width="10.140625" style="8" customWidth="1"/>
    <col min="7903" max="7903" width="15.28515625" style="8" customWidth="1"/>
    <col min="7904" max="7904" width="12.42578125" style="8" customWidth="1"/>
    <col min="7905" max="7905" width="9.28515625" style="8" customWidth="1"/>
    <col min="7906" max="7906" width="4" style="8" customWidth="1"/>
    <col min="7907" max="7907" width="8.85546875" style="8" customWidth="1"/>
    <col min="7908" max="7908" width="10.85546875" style="8" customWidth="1"/>
    <col min="7909" max="7909" width="9.85546875" style="8" customWidth="1"/>
    <col min="7910" max="7910" width="17.140625" style="8" customWidth="1"/>
    <col min="7911" max="7911" width="16.7109375" style="8" customWidth="1"/>
    <col min="7912" max="7912" width="6.7109375" style="8" customWidth="1"/>
    <col min="7913" max="7913" width="13.7109375" style="8" customWidth="1"/>
    <col min="7914" max="7914" width="14.140625" style="8" customWidth="1"/>
    <col min="7915" max="7915" width="45.140625" style="8" customWidth="1"/>
    <col min="7916" max="7916" width="33.140625" style="8" customWidth="1"/>
    <col min="7917" max="7917" width="8.85546875" style="8" customWidth="1"/>
    <col min="7918" max="7918" width="17.42578125" style="8" customWidth="1"/>
    <col min="7919" max="7919" width="8.85546875" style="8" customWidth="1"/>
    <col min="7920" max="7920" width="43.85546875" style="8" customWidth="1"/>
    <col min="7921" max="7923" width="14.42578125" style="8" customWidth="1"/>
    <col min="7924" max="7924" width="8.42578125" style="8" customWidth="1"/>
    <col min="7925" max="7925" width="13.7109375" style="8" customWidth="1"/>
    <col min="7926" max="7926" width="9" style="8" customWidth="1"/>
    <col min="7927" max="7927" width="9.28515625" style="8" customWidth="1"/>
    <col min="7928" max="7928" width="8.85546875" style="8" customWidth="1"/>
    <col min="7929" max="8150" width="8.85546875" style="8"/>
    <col min="8151" max="8151" width="11.5703125" style="8" customWidth="1"/>
    <col min="8152" max="8152" width="6.42578125" style="8" customWidth="1"/>
    <col min="8153" max="8153" width="9" style="8" customWidth="1"/>
    <col min="8154" max="8154" width="34.42578125" style="8" customWidth="1"/>
    <col min="8155" max="8155" width="10.42578125" style="8" customWidth="1"/>
    <col min="8156" max="8156" width="11.5703125" style="8" customWidth="1"/>
    <col min="8157" max="8157" width="9.5703125" style="8" customWidth="1"/>
    <col min="8158" max="8158" width="10.140625" style="8" customWidth="1"/>
    <col min="8159" max="8159" width="15.28515625" style="8" customWidth="1"/>
    <col min="8160" max="8160" width="12.42578125" style="8" customWidth="1"/>
    <col min="8161" max="8161" width="9.28515625" style="8" customWidth="1"/>
    <col min="8162" max="8162" width="4" style="8" customWidth="1"/>
    <col min="8163" max="8163" width="8.85546875" style="8" customWidth="1"/>
    <col min="8164" max="8164" width="10.85546875" style="8" customWidth="1"/>
    <col min="8165" max="8165" width="9.85546875" style="8" customWidth="1"/>
    <col min="8166" max="8166" width="17.140625" style="8" customWidth="1"/>
    <col min="8167" max="8167" width="16.7109375" style="8" customWidth="1"/>
    <col min="8168" max="8168" width="6.7109375" style="8" customWidth="1"/>
    <col min="8169" max="8169" width="13.7109375" style="8" customWidth="1"/>
    <col min="8170" max="8170" width="14.140625" style="8" customWidth="1"/>
    <col min="8171" max="8171" width="45.140625" style="8" customWidth="1"/>
    <col min="8172" max="8172" width="33.140625" style="8" customWidth="1"/>
    <col min="8173" max="8173" width="8.85546875" style="8" customWidth="1"/>
    <col min="8174" max="8174" width="17.42578125" style="8" customWidth="1"/>
    <col min="8175" max="8175" width="8.85546875" style="8" customWidth="1"/>
    <col min="8176" max="8176" width="43.85546875" style="8" customWidth="1"/>
    <col min="8177" max="8179" width="14.42578125" style="8" customWidth="1"/>
    <col min="8180" max="8180" width="8.42578125" style="8" customWidth="1"/>
    <col min="8181" max="8181" width="13.7109375" style="8" customWidth="1"/>
    <col min="8182" max="8182" width="9" style="8" customWidth="1"/>
    <col min="8183" max="8183" width="9.28515625" style="8" customWidth="1"/>
    <col min="8184" max="8184" width="8.85546875" style="8" customWidth="1"/>
    <col min="8185" max="8406" width="8.85546875" style="8"/>
    <col min="8407" max="8407" width="11.5703125" style="8" customWidth="1"/>
    <col min="8408" max="8408" width="6.42578125" style="8" customWidth="1"/>
    <col min="8409" max="8409" width="9" style="8" customWidth="1"/>
    <col min="8410" max="8410" width="34.42578125" style="8" customWidth="1"/>
    <col min="8411" max="8411" width="10.42578125" style="8" customWidth="1"/>
    <col min="8412" max="8412" width="11.5703125" style="8" customWidth="1"/>
    <col min="8413" max="8413" width="9.5703125" style="8" customWidth="1"/>
    <col min="8414" max="8414" width="10.140625" style="8" customWidth="1"/>
    <col min="8415" max="8415" width="15.28515625" style="8" customWidth="1"/>
    <col min="8416" max="8416" width="12.42578125" style="8" customWidth="1"/>
    <col min="8417" max="8417" width="9.28515625" style="8" customWidth="1"/>
    <col min="8418" max="8418" width="4" style="8" customWidth="1"/>
    <col min="8419" max="8419" width="8.85546875" style="8" customWidth="1"/>
    <col min="8420" max="8420" width="10.85546875" style="8" customWidth="1"/>
    <col min="8421" max="8421" width="9.85546875" style="8" customWidth="1"/>
    <col min="8422" max="8422" width="17.140625" style="8" customWidth="1"/>
    <col min="8423" max="8423" width="16.7109375" style="8" customWidth="1"/>
    <col min="8424" max="8424" width="6.7109375" style="8" customWidth="1"/>
    <col min="8425" max="8425" width="13.7109375" style="8" customWidth="1"/>
    <col min="8426" max="8426" width="14.140625" style="8" customWidth="1"/>
    <col min="8427" max="8427" width="45.140625" style="8" customWidth="1"/>
    <col min="8428" max="8428" width="33.140625" style="8" customWidth="1"/>
    <col min="8429" max="8429" width="8.85546875" style="8" customWidth="1"/>
    <col min="8430" max="8430" width="17.42578125" style="8" customWidth="1"/>
    <col min="8431" max="8431" width="8.85546875" style="8" customWidth="1"/>
    <col min="8432" max="8432" width="43.85546875" style="8" customWidth="1"/>
    <col min="8433" max="8435" width="14.42578125" style="8" customWidth="1"/>
    <col min="8436" max="8436" width="8.42578125" style="8" customWidth="1"/>
    <col min="8437" max="8437" width="13.7109375" style="8" customWidth="1"/>
    <col min="8438" max="8438" width="9" style="8" customWidth="1"/>
    <col min="8439" max="8439" width="9.28515625" style="8" customWidth="1"/>
    <col min="8440" max="8440" width="8.85546875" style="8" customWidth="1"/>
    <col min="8441" max="8662" width="8.85546875" style="8"/>
    <col min="8663" max="8663" width="11.5703125" style="8" customWidth="1"/>
    <col min="8664" max="8664" width="6.42578125" style="8" customWidth="1"/>
    <col min="8665" max="8665" width="9" style="8" customWidth="1"/>
    <col min="8666" max="8666" width="34.42578125" style="8" customWidth="1"/>
    <col min="8667" max="8667" width="10.42578125" style="8" customWidth="1"/>
    <col min="8668" max="8668" width="11.5703125" style="8" customWidth="1"/>
    <col min="8669" max="8669" width="9.5703125" style="8" customWidth="1"/>
    <col min="8670" max="8670" width="10.140625" style="8" customWidth="1"/>
    <col min="8671" max="8671" width="15.28515625" style="8" customWidth="1"/>
    <col min="8672" max="8672" width="12.42578125" style="8" customWidth="1"/>
    <col min="8673" max="8673" width="9.28515625" style="8" customWidth="1"/>
    <col min="8674" max="8674" width="4" style="8" customWidth="1"/>
    <col min="8675" max="8675" width="8.85546875" style="8" customWidth="1"/>
    <col min="8676" max="8676" width="10.85546875" style="8" customWidth="1"/>
    <col min="8677" max="8677" width="9.85546875" style="8" customWidth="1"/>
    <col min="8678" max="8678" width="17.140625" style="8" customWidth="1"/>
    <col min="8679" max="8679" width="16.7109375" style="8" customWidth="1"/>
    <col min="8680" max="8680" width="6.7109375" style="8" customWidth="1"/>
    <col min="8681" max="8681" width="13.7109375" style="8" customWidth="1"/>
    <col min="8682" max="8682" width="14.140625" style="8" customWidth="1"/>
    <col min="8683" max="8683" width="45.140625" style="8" customWidth="1"/>
    <col min="8684" max="8684" width="33.140625" style="8" customWidth="1"/>
    <col min="8685" max="8685" width="8.85546875" style="8" customWidth="1"/>
    <col min="8686" max="8686" width="17.42578125" style="8" customWidth="1"/>
    <col min="8687" max="8687" width="8.85546875" style="8" customWidth="1"/>
    <col min="8688" max="8688" width="43.85546875" style="8" customWidth="1"/>
    <col min="8689" max="8691" width="14.42578125" style="8" customWidth="1"/>
    <col min="8692" max="8692" width="8.42578125" style="8" customWidth="1"/>
    <col min="8693" max="8693" width="13.7109375" style="8" customWidth="1"/>
    <col min="8694" max="8694" width="9" style="8" customWidth="1"/>
    <col min="8695" max="8695" width="9.28515625" style="8" customWidth="1"/>
    <col min="8696" max="8696" width="8.85546875" style="8" customWidth="1"/>
    <col min="8697" max="8918" width="8.85546875" style="8"/>
    <col min="8919" max="8919" width="11.5703125" style="8" customWidth="1"/>
    <col min="8920" max="8920" width="6.42578125" style="8" customWidth="1"/>
    <col min="8921" max="8921" width="9" style="8" customWidth="1"/>
    <col min="8922" max="8922" width="34.42578125" style="8" customWidth="1"/>
    <col min="8923" max="8923" width="10.42578125" style="8" customWidth="1"/>
    <col min="8924" max="8924" width="11.5703125" style="8" customWidth="1"/>
    <col min="8925" max="8925" width="9.5703125" style="8" customWidth="1"/>
    <col min="8926" max="8926" width="10.140625" style="8" customWidth="1"/>
    <col min="8927" max="8927" width="15.28515625" style="8" customWidth="1"/>
    <col min="8928" max="8928" width="12.42578125" style="8" customWidth="1"/>
    <col min="8929" max="8929" width="9.28515625" style="8" customWidth="1"/>
    <col min="8930" max="8930" width="4" style="8" customWidth="1"/>
    <col min="8931" max="8931" width="8.85546875" style="8" customWidth="1"/>
    <col min="8932" max="8932" width="10.85546875" style="8" customWidth="1"/>
    <col min="8933" max="8933" width="9.85546875" style="8" customWidth="1"/>
    <col min="8934" max="8934" width="17.140625" style="8" customWidth="1"/>
    <col min="8935" max="8935" width="16.7109375" style="8" customWidth="1"/>
    <col min="8936" max="8936" width="6.7109375" style="8" customWidth="1"/>
    <col min="8937" max="8937" width="13.7109375" style="8" customWidth="1"/>
    <col min="8938" max="8938" width="14.140625" style="8" customWidth="1"/>
    <col min="8939" max="8939" width="45.140625" style="8" customWidth="1"/>
    <col min="8940" max="8940" width="33.140625" style="8" customWidth="1"/>
    <col min="8941" max="8941" width="8.85546875" style="8" customWidth="1"/>
    <col min="8942" max="8942" width="17.42578125" style="8" customWidth="1"/>
    <col min="8943" max="8943" width="8.85546875" style="8" customWidth="1"/>
    <col min="8944" max="8944" width="43.85546875" style="8" customWidth="1"/>
    <col min="8945" max="8947" width="14.42578125" style="8" customWidth="1"/>
    <col min="8948" max="8948" width="8.42578125" style="8" customWidth="1"/>
    <col min="8949" max="8949" width="13.7109375" style="8" customWidth="1"/>
    <col min="8950" max="8950" width="9" style="8" customWidth="1"/>
    <col min="8951" max="8951" width="9.28515625" style="8" customWidth="1"/>
    <col min="8952" max="8952" width="8.85546875" style="8" customWidth="1"/>
    <col min="8953" max="9174" width="8.85546875" style="8"/>
    <col min="9175" max="9175" width="11.5703125" style="8" customWidth="1"/>
    <col min="9176" max="9176" width="6.42578125" style="8" customWidth="1"/>
    <col min="9177" max="9177" width="9" style="8" customWidth="1"/>
    <col min="9178" max="9178" width="34.42578125" style="8" customWidth="1"/>
    <col min="9179" max="9179" width="10.42578125" style="8" customWidth="1"/>
    <col min="9180" max="9180" width="11.5703125" style="8" customWidth="1"/>
    <col min="9181" max="9181" width="9.5703125" style="8" customWidth="1"/>
    <col min="9182" max="9182" width="10.140625" style="8" customWidth="1"/>
    <col min="9183" max="9183" width="15.28515625" style="8" customWidth="1"/>
    <col min="9184" max="9184" width="12.42578125" style="8" customWidth="1"/>
    <col min="9185" max="9185" width="9.28515625" style="8" customWidth="1"/>
    <col min="9186" max="9186" width="4" style="8" customWidth="1"/>
    <col min="9187" max="9187" width="8.85546875" style="8" customWidth="1"/>
    <col min="9188" max="9188" width="10.85546875" style="8" customWidth="1"/>
    <col min="9189" max="9189" width="9.85546875" style="8" customWidth="1"/>
    <col min="9190" max="9190" width="17.140625" style="8" customWidth="1"/>
    <col min="9191" max="9191" width="16.7109375" style="8" customWidth="1"/>
    <col min="9192" max="9192" width="6.7109375" style="8" customWidth="1"/>
    <col min="9193" max="9193" width="13.7109375" style="8" customWidth="1"/>
    <col min="9194" max="9194" width="14.140625" style="8" customWidth="1"/>
    <col min="9195" max="9195" width="45.140625" style="8" customWidth="1"/>
    <col min="9196" max="9196" width="33.140625" style="8" customWidth="1"/>
    <col min="9197" max="9197" width="8.85546875" style="8" customWidth="1"/>
    <col min="9198" max="9198" width="17.42578125" style="8" customWidth="1"/>
    <col min="9199" max="9199" width="8.85546875" style="8" customWidth="1"/>
    <col min="9200" max="9200" width="43.85546875" style="8" customWidth="1"/>
    <col min="9201" max="9203" width="14.42578125" style="8" customWidth="1"/>
    <col min="9204" max="9204" width="8.42578125" style="8" customWidth="1"/>
    <col min="9205" max="9205" width="13.7109375" style="8" customWidth="1"/>
    <col min="9206" max="9206" width="9" style="8" customWidth="1"/>
    <col min="9207" max="9207" width="9.28515625" style="8" customWidth="1"/>
    <col min="9208" max="9208" width="8.85546875" style="8" customWidth="1"/>
    <col min="9209" max="9430" width="8.85546875" style="8"/>
    <col min="9431" max="9431" width="11.5703125" style="8" customWidth="1"/>
    <col min="9432" max="9432" width="6.42578125" style="8" customWidth="1"/>
    <col min="9433" max="9433" width="9" style="8" customWidth="1"/>
    <col min="9434" max="9434" width="34.42578125" style="8" customWidth="1"/>
    <col min="9435" max="9435" width="10.42578125" style="8" customWidth="1"/>
    <col min="9436" max="9436" width="11.5703125" style="8" customWidth="1"/>
    <col min="9437" max="9437" width="9.5703125" style="8" customWidth="1"/>
    <col min="9438" max="9438" width="10.140625" style="8" customWidth="1"/>
    <col min="9439" max="9439" width="15.28515625" style="8" customWidth="1"/>
    <col min="9440" max="9440" width="12.42578125" style="8" customWidth="1"/>
    <col min="9441" max="9441" width="9.28515625" style="8" customWidth="1"/>
    <col min="9442" max="9442" width="4" style="8" customWidth="1"/>
    <col min="9443" max="9443" width="8.85546875" style="8" customWidth="1"/>
    <col min="9444" max="9444" width="10.85546875" style="8" customWidth="1"/>
    <col min="9445" max="9445" width="9.85546875" style="8" customWidth="1"/>
    <col min="9446" max="9446" width="17.140625" style="8" customWidth="1"/>
    <col min="9447" max="9447" width="16.7109375" style="8" customWidth="1"/>
    <col min="9448" max="9448" width="6.7109375" style="8" customWidth="1"/>
    <col min="9449" max="9449" width="13.7109375" style="8" customWidth="1"/>
    <col min="9450" max="9450" width="14.140625" style="8" customWidth="1"/>
    <col min="9451" max="9451" width="45.140625" style="8" customWidth="1"/>
    <col min="9452" max="9452" width="33.140625" style="8" customWidth="1"/>
    <col min="9453" max="9453" width="8.85546875" style="8" customWidth="1"/>
    <col min="9454" max="9454" width="17.42578125" style="8" customWidth="1"/>
    <col min="9455" max="9455" width="8.85546875" style="8" customWidth="1"/>
    <col min="9456" max="9456" width="43.85546875" style="8" customWidth="1"/>
    <col min="9457" max="9459" width="14.42578125" style="8" customWidth="1"/>
    <col min="9460" max="9460" width="8.42578125" style="8" customWidth="1"/>
    <col min="9461" max="9461" width="13.7109375" style="8" customWidth="1"/>
    <col min="9462" max="9462" width="9" style="8" customWidth="1"/>
    <col min="9463" max="9463" width="9.28515625" style="8" customWidth="1"/>
    <col min="9464" max="9464" width="8.85546875" style="8" customWidth="1"/>
    <col min="9465" max="9686" width="8.85546875" style="8"/>
    <col min="9687" max="9687" width="11.5703125" style="8" customWidth="1"/>
    <col min="9688" max="9688" width="6.42578125" style="8" customWidth="1"/>
    <col min="9689" max="9689" width="9" style="8" customWidth="1"/>
    <col min="9690" max="9690" width="34.42578125" style="8" customWidth="1"/>
    <col min="9691" max="9691" width="10.42578125" style="8" customWidth="1"/>
    <col min="9692" max="9692" width="11.5703125" style="8" customWidth="1"/>
    <col min="9693" max="9693" width="9.5703125" style="8" customWidth="1"/>
    <col min="9694" max="9694" width="10.140625" style="8" customWidth="1"/>
    <col min="9695" max="9695" width="15.28515625" style="8" customWidth="1"/>
    <col min="9696" max="9696" width="12.42578125" style="8" customWidth="1"/>
    <col min="9697" max="9697" width="9.28515625" style="8" customWidth="1"/>
    <col min="9698" max="9698" width="4" style="8" customWidth="1"/>
    <col min="9699" max="9699" width="8.85546875" style="8" customWidth="1"/>
    <col min="9700" max="9700" width="10.85546875" style="8" customWidth="1"/>
    <col min="9701" max="9701" width="9.85546875" style="8" customWidth="1"/>
    <col min="9702" max="9702" width="17.140625" style="8" customWidth="1"/>
    <col min="9703" max="9703" width="16.7109375" style="8" customWidth="1"/>
    <col min="9704" max="9704" width="6.7109375" style="8" customWidth="1"/>
    <col min="9705" max="9705" width="13.7109375" style="8" customWidth="1"/>
    <col min="9706" max="9706" width="14.140625" style="8" customWidth="1"/>
    <col min="9707" max="9707" width="45.140625" style="8" customWidth="1"/>
    <col min="9708" max="9708" width="33.140625" style="8" customWidth="1"/>
    <col min="9709" max="9709" width="8.85546875" style="8" customWidth="1"/>
    <col min="9710" max="9710" width="17.42578125" style="8" customWidth="1"/>
    <col min="9711" max="9711" width="8.85546875" style="8" customWidth="1"/>
    <col min="9712" max="9712" width="43.85546875" style="8" customWidth="1"/>
    <col min="9713" max="9715" width="14.42578125" style="8" customWidth="1"/>
    <col min="9716" max="9716" width="8.42578125" style="8" customWidth="1"/>
    <col min="9717" max="9717" width="13.7109375" style="8" customWidth="1"/>
    <col min="9718" max="9718" width="9" style="8" customWidth="1"/>
    <col min="9719" max="9719" width="9.28515625" style="8" customWidth="1"/>
    <col min="9720" max="9720" width="8.85546875" style="8" customWidth="1"/>
    <col min="9721" max="9942" width="8.85546875" style="8"/>
    <col min="9943" max="9943" width="11.5703125" style="8" customWidth="1"/>
    <col min="9944" max="9944" width="6.42578125" style="8" customWidth="1"/>
    <col min="9945" max="9945" width="9" style="8" customWidth="1"/>
    <col min="9946" max="9946" width="34.42578125" style="8" customWidth="1"/>
    <col min="9947" max="9947" width="10.42578125" style="8" customWidth="1"/>
    <col min="9948" max="9948" width="11.5703125" style="8" customWidth="1"/>
    <col min="9949" max="9949" width="9.5703125" style="8" customWidth="1"/>
    <col min="9950" max="9950" width="10.140625" style="8" customWidth="1"/>
    <col min="9951" max="9951" width="15.28515625" style="8" customWidth="1"/>
    <col min="9952" max="9952" width="12.42578125" style="8" customWidth="1"/>
    <col min="9953" max="9953" width="9.28515625" style="8" customWidth="1"/>
    <col min="9954" max="9954" width="4" style="8" customWidth="1"/>
    <col min="9955" max="9955" width="8.85546875" style="8" customWidth="1"/>
    <col min="9956" max="9956" width="10.85546875" style="8" customWidth="1"/>
    <col min="9957" max="9957" width="9.85546875" style="8" customWidth="1"/>
    <col min="9958" max="9958" width="17.140625" style="8" customWidth="1"/>
    <col min="9959" max="9959" width="16.7109375" style="8" customWidth="1"/>
    <col min="9960" max="9960" width="6.7109375" style="8" customWidth="1"/>
    <col min="9961" max="9961" width="13.7109375" style="8" customWidth="1"/>
    <col min="9962" max="9962" width="14.140625" style="8" customWidth="1"/>
    <col min="9963" max="9963" width="45.140625" style="8" customWidth="1"/>
    <col min="9964" max="9964" width="33.140625" style="8" customWidth="1"/>
    <col min="9965" max="9965" width="8.85546875" style="8" customWidth="1"/>
    <col min="9966" max="9966" width="17.42578125" style="8" customWidth="1"/>
    <col min="9967" max="9967" width="8.85546875" style="8" customWidth="1"/>
    <col min="9968" max="9968" width="43.85546875" style="8" customWidth="1"/>
    <col min="9969" max="9971" width="14.42578125" style="8" customWidth="1"/>
    <col min="9972" max="9972" width="8.42578125" style="8" customWidth="1"/>
    <col min="9973" max="9973" width="13.7109375" style="8" customWidth="1"/>
    <col min="9974" max="9974" width="9" style="8" customWidth="1"/>
    <col min="9975" max="9975" width="9.28515625" style="8" customWidth="1"/>
    <col min="9976" max="9976" width="8.85546875" style="8" customWidth="1"/>
    <col min="9977" max="10198" width="8.85546875" style="8"/>
    <col min="10199" max="10199" width="11.5703125" style="8" customWidth="1"/>
    <col min="10200" max="10200" width="6.42578125" style="8" customWidth="1"/>
    <col min="10201" max="10201" width="9" style="8" customWidth="1"/>
    <col min="10202" max="10202" width="34.42578125" style="8" customWidth="1"/>
    <col min="10203" max="10203" width="10.42578125" style="8" customWidth="1"/>
    <col min="10204" max="10204" width="11.5703125" style="8" customWidth="1"/>
    <col min="10205" max="10205" width="9.5703125" style="8" customWidth="1"/>
    <col min="10206" max="10206" width="10.140625" style="8" customWidth="1"/>
    <col min="10207" max="10207" width="15.28515625" style="8" customWidth="1"/>
    <col min="10208" max="10208" width="12.42578125" style="8" customWidth="1"/>
    <col min="10209" max="10209" width="9.28515625" style="8" customWidth="1"/>
    <col min="10210" max="10210" width="4" style="8" customWidth="1"/>
    <col min="10211" max="10211" width="8.85546875" style="8" customWidth="1"/>
    <col min="10212" max="10212" width="10.85546875" style="8" customWidth="1"/>
    <col min="10213" max="10213" width="9.85546875" style="8" customWidth="1"/>
    <col min="10214" max="10214" width="17.140625" style="8" customWidth="1"/>
    <col min="10215" max="10215" width="16.7109375" style="8" customWidth="1"/>
    <col min="10216" max="10216" width="6.7109375" style="8" customWidth="1"/>
    <col min="10217" max="10217" width="13.7109375" style="8" customWidth="1"/>
    <col min="10218" max="10218" width="14.140625" style="8" customWidth="1"/>
    <col min="10219" max="10219" width="45.140625" style="8" customWidth="1"/>
    <col min="10220" max="10220" width="33.140625" style="8" customWidth="1"/>
    <col min="10221" max="10221" width="8.85546875" style="8" customWidth="1"/>
    <col min="10222" max="10222" width="17.42578125" style="8" customWidth="1"/>
    <col min="10223" max="10223" width="8.85546875" style="8" customWidth="1"/>
    <col min="10224" max="10224" width="43.85546875" style="8" customWidth="1"/>
    <col min="10225" max="10227" width="14.42578125" style="8" customWidth="1"/>
    <col min="10228" max="10228" width="8.42578125" style="8" customWidth="1"/>
    <col min="10229" max="10229" width="13.7109375" style="8" customWidth="1"/>
    <col min="10230" max="10230" width="9" style="8" customWidth="1"/>
    <col min="10231" max="10231" width="9.28515625" style="8" customWidth="1"/>
    <col min="10232" max="10232" width="8.85546875" style="8" customWidth="1"/>
    <col min="10233" max="10454" width="8.85546875" style="8"/>
    <col min="10455" max="10455" width="11.5703125" style="8" customWidth="1"/>
    <col min="10456" max="10456" width="6.42578125" style="8" customWidth="1"/>
    <col min="10457" max="10457" width="9" style="8" customWidth="1"/>
    <col min="10458" max="10458" width="34.42578125" style="8" customWidth="1"/>
    <col min="10459" max="10459" width="10.42578125" style="8" customWidth="1"/>
    <col min="10460" max="10460" width="11.5703125" style="8" customWidth="1"/>
    <col min="10461" max="10461" width="9.5703125" style="8" customWidth="1"/>
    <col min="10462" max="10462" width="10.140625" style="8" customWidth="1"/>
    <col min="10463" max="10463" width="15.28515625" style="8" customWidth="1"/>
    <col min="10464" max="10464" width="12.42578125" style="8" customWidth="1"/>
    <col min="10465" max="10465" width="9.28515625" style="8" customWidth="1"/>
    <col min="10466" max="10466" width="4" style="8" customWidth="1"/>
    <col min="10467" max="10467" width="8.85546875" style="8" customWidth="1"/>
    <col min="10468" max="10468" width="10.85546875" style="8" customWidth="1"/>
    <col min="10469" max="10469" width="9.85546875" style="8" customWidth="1"/>
    <col min="10470" max="10470" width="17.140625" style="8" customWidth="1"/>
    <col min="10471" max="10471" width="16.7109375" style="8" customWidth="1"/>
    <col min="10472" max="10472" width="6.7109375" style="8" customWidth="1"/>
    <col min="10473" max="10473" width="13.7109375" style="8" customWidth="1"/>
    <col min="10474" max="10474" width="14.140625" style="8" customWidth="1"/>
    <col min="10475" max="10475" width="45.140625" style="8" customWidth="1"/>
    <col min="10476" max="10476" width="33.140625" style="8" customWidth="1"/>
    <col min="10477" max="10477" width="8.85546875" style="8" customWidth="1"/>
    <col min="10478" max="10478" width="17.42578125" style="8" customWidth="1"/>
    <col min="10479" max="10479" width="8.85546875" style="8" customWidth="1"/>
    <col min="10480" max="10480" width="43.85546875" style="8" customWidth="1"/>
    <col min="10481" max="10483" width="14.42578125" style="8" customWidth="1"/>
    <col min="10484" max="10484" width="8.42578125" style="8" customWidth="1"/>
    <col min="10485" max="10485" width="13.7109375" style="8" customWidth="1"/>
    <col min="10486" max="10486" width="9" style="8" customWidth="1"/>
    <col min="10487" max="10487" width="9.28515625" style="8" customWidth="1"/>
    <col min="10488" max="10488" width="8.85546875" style="8" customWidth="1"/>
    <col min="10489" max="10710" width="8.85546875" style="8"/>
    <col min="10711" max="10711" width="11.5703125" style="8" customWidth="1"/>
    <col min="10712" max="10712" width="6.42578125" style="8" customWidth="1"/>
    <col min="10713" max="10713" width="9" style="8" customWidth="1"/>
    <col min="10714" max="10714" width="34.42578125" style="8" customWidth="1"/>
    <col min="10715" max="10715" width="10.42578125" style="8" customWidth="1"/>
    <col min="10716" max="10716" width="11.5703125" style="8" customWidth="1"/>
    <col min="10717" max="10717" width="9.5703125" style="8" customWidth="1"/>
    <col min="10718" max="10718" width="10.140625" style="8" customWidth="1"/>
    <col min="10719" max="10719" width="15.28515625" style="8" customWidth="1"/>
    <col min="10720" max="10720" width="12.42578125" style="8" customWidth="1"/>
    <col min="10721" max="10721" width="9.28515625" style="8" customWidth="1"/>
    <col min="10722" max="10722" width="4" style="8" customWidth="1"/>
    <col min="10723" max="10723" width="8.85546875" style="8" customWidth="1"/>
    <col min="10724" max="10724" width="10.85546875" style="8" customWidth="1"/>
    <col min="10725" max="10725" width="9.85546875" style="8" customWidth="1"/>
    <col min="10726" max="10726" width="17.140625" style="8" customWidth="1"/>
    <col min="10727" max="10727" width="16.7109375" style="8" customWidth="1"/>
    <col min="10728" max="10728" width="6.7109375" style="8" customWidth="1"/>
    <col min="10729" max="10729" width="13.7109375" style="8" customWidth="1"/>
    <col min="10730" max="10730" width="14.140625" style="8" customWidth="1"/>
    <col min="10731" max="10731" width="45.140625" style="8" customWidth="1"/>
    <col min="10732" max="10732" width="33.140625" style="8" customWidth="1"/>
    <col min="10733" max="10733" width="8.85546875" style="8" customWidth="1"/>
    <col min="10734" max="10734" width="17.42578125" style="8" customWidth="1"/>
    <col min="10735" max="10735" width="8.85546875" style="8" customWidth="1"/>
    <col min="10736" max="10736" width="43.85546875" style="8" customWidth="1"/>
    <col min="10737" max="10739" width="14.42578125" style="8" customWidth="1"/>
    <col min="10740" max="10740" width="8.42578125" style="8" customWidth="1"/>
    <col min="10741" max="10741" width="13.7109375" style="8" customWidth="1"/>
    <col min="10742" max="10742" width="9" style="8" customWidth="1"/>
    <col min="10743" max="10743" width="9.28515625" style="8" customWidth="1"/>
    <col min="10744" max="10744" width="8.85546875" style="8" customWidth="1"/>
    <col min="10745" max="10966" width="8.85546875" style="8"/>
    <col min="10967" max="10967" width="11.5703125" style="8" customWidth="1"/>
    <col min="10968" max="10968" width="6.42578125" style="8" customWidth="1"/>
    <col min="10969" max="10969" width="9" style="8" customWidth="1"/>
    <col min="10970" max="10970" width="34.42578125" style="8" customWidth="1"/>
    <col min="10971" max="10971" width="10.42578125" style="8" customWidth="1"/>
    <col min="10972" max="10972" width="11.5703125" style="8" customWidth="1"/>
    <col min="10973" max="10973" width="9.5703125" style="8" customWidth="1"/>
    <col min="10974" max="10974" width="10.140625" style="8" customWidth="1"/>
    <col min="10975" max="10975" width="15.28515625" style="8" customWidth="1"/>
    <col min="10976" max="10976" width="12.42578125" style="8" customWidth="1"/>
    <col min="10977" max="10977" width="9.28515625" style="8" customWidth="1"/>
    <col min="10978" max="10978" width="4" style="8" customWidth="1"/>
    <col min="10979" max="10979" width="8.85546875" style="8" customWidth="1"/>
    <col min="10980" max="10980" width="10.85546875" style="8" customWidth="1"/>
    <col min="10981" max="10981" width="9.85546875" style="8" customWidth="1"/>
    <col min="10982" max="10982" width="17.140625" style="8" customWidth="1"/>
    <col min="10983" max="10983" width="16.7109375" style="8" customWidth="1"/>
    <col min="10984" max="10984" width="6.7109375" style="8" customWidth="1"/>
    <col min="10985" max="10985" width="13.7109375" style="8" customWidth="1"/>
    <col min="10986" max="10986" width="14.140625" style="8" customWidth="1"/>
    <col min="10987" max="10987" width="45.140625" style="8" customWidth="1"/>
    <col min="10988" max="10988" width="33.140625" style="8" customWidth="1"/>
    <col min="10989" max="10989" width="8.85546875" style="8" customWidth="1"/>
    <col min="10990" max="10990" width="17.42578125" style="8" customWidth="1"/>
    <col min="10991" max="10991" width="8.85546875" style="8" customWidth="1"/>
    <col min="10992" max="10992" width="43.85546875" style="8" customWidth="1"/>
    <col min="10993" max="10995" width="14.42578125" style="8" customWidth="1"/>
    <col min="10996" max="10996" width="8.42578125" style="8" customWidth="1"/>
    <col min="10997" max="10997" width="13.7109375" style="8" customWidth="1"/>
    <col min="10998" max="10998" width="9" style="8" customWidth="1"/>
    <col min="10999" max="10999" width="9.28515625" style="8" customWidth="1"/>
    <col min="11000" max="11000" width="8.85546875" style="8" customWidth="1"/>
    <col min="11001" max="11222" width="8.85546875" style="8"/>
    <col min="11223" max="11223" width="11.5703125" style="8" customWidth="1"/>
    <col min="11224" max="11224" width="6.42578125" style="8" customWidth="1"/>
    <col min="11225" max="11225" width="9" style="8" customWidth="1"/>
    <col min="11226" max="11226" width="34.42578125" style="8" customWidth="1"/>
    <col min="11227" max="11227" width="10.42578125" style="8" customWidth="1"/>
    <col min="11228" max="11228" width="11.5703125" style="8" customWidth="1"/>
    <col min="11229" max="11229" width="9.5703125" style="8" customWidth="1"/>
    <col min="11230" max="11230" width="10.140625" style="8" customWidth="1"/>
    <col min="11231" max="11231" width="15.28515625" style="8" customWidth="1"/>
    <col min="11232" max="11232" width="12.42578125" style="8" customWidth="1"/>
    <col min="11233" max="11233" width="9.28515625" style="8" customWidth="1"/>
    <col min="11234" max="11234" width="4" style="8" customWidth="1"/>
    <col min="11235" max="11235" width="8.85546875" style="8" customWidth="1"/>
    <col min="11236" max="11236" width="10.85546875" style="8" customWidth="1"/>
    <col min="11237" max="11237" width="9.85546875" style="8" customWidth="1"/>
    <col min="11238" max="11238" width="17.140625" style="8" customWidth="1"/>
    <col min="11239" max="11239" width="16.7109375" style="8" customWidth="1"/>
    <col min="11240" max="11240" width="6.7109375" style="8" customWidth="1"/>
    <col min="11241" max="11241" width="13.7109375" style="8" customWidth="1"/>
    <col min="11242" max="11242" width="14.140625" style="8" customWidth="1"/>
    <col min="11243" max="11243" width="45.140625" style="8" customWidth="1"/>
    <col min="11244" max="11244" width="33.140625" style="8" customWidth="1"/>
    <col min="11245" max="11245" width="8.85546875" style="8" customWidth="1"/>
    <col min="11246" max="11246" width="17.42578125" style="8" customWidth="1"/>
    <col min="11247" max="11247" width="8.85546875" style="8" customWidth="1"/>
    <col min="11248" max="11248" width="43.85546875" style="8" customWidth="1"/>
    <col min="11249" max="11251" width="14.42578125" style="8" customWidth="1"/>
    <col min="11252" max="11252" width="8.42578125" style="8" customWidth="1"/>
    <col min="11253" max="11253" width="13.7109375" style="8" customWidth="1"/>
    <col min="11254" max="11254" width="9" style="8" customWidth="1"/>
    <col min="11255" max="11255" width="9.28515625" style="8" customWidth="1"/>
    <col min="11256" max="11256" width="8.85546875" style="8" customWidth="1"/>
    <col min="11257" max="11478" width="8.85546875" style="8"/>
    <col min="11479" max="11479" width="11.5703125" style="8" customWidth="1"/>
    <col min="11480" max="11480" width="6.42578125" style="8" customWidth="1"/>
    <col min="11481" max="11481" width="9" style="8" customWidth="1"/>
    <col min="11482" max="11482" width="34.42578125" style="8" customWidth="1"/>
    <col min="11483" max="11483" width="10.42578125" style="8" customWidth="1"/>
    <col min="11484" max="11484" width="11.5703125" style="8" customWidth="1"/>
    <col min="11485" max="11485" width="9.5703125" style="8" customWidth="1"/>
    <col min="11486" max="11486" width="10.140625" style="8" customWidth="1"/>
    <col min="11487" max="11487" width="15.28515625" style="8" customWidth="1"/>
    <col min="11488" max="11488" width="12.42578125" style="8" customWidth="1"/>
    <col min="11489" max="11489" width="9.28515625" style="8" customWidth="1"/>
    <col min="11490" max="11490" width="4" style="8" customWidth="1"/>
    <col min="11491" max="11491" width="8.85546875" style="8" customWidth="1"/>
    <col min="11492" max="11492" width="10.85546875" style="8" customWidth="1"/>
    <col min="11493" max="11493" width="9.85546875" style="8" customWidth="1"/>
    <col min="11494" max="11494" width="17.140625" style="8" customWidth="1"/>
    <col min="11495" max="11495" width="16.7109375" style="8" customWidth="1"/>
    <col min="11496" max="11496" width="6.7109375" style="8" customWidth="1"/>
    <col min="11497" max="11497" width="13.7109375" style="8" customWidth="1"/>
    <col min="11498" max="11498" width="14.140625" style="8" customWidth="1"/>
    <col min="11499" max="11499" width="45.140625" style="8" customWidth="1"/>
    <col min="11500" max="11500" width="33.140625" style="8" customWidth="1"/>
    <col min="11501" max="11501" width="8.85546875" style="8" customWidth="1"/>
    <col min="11502" max="11502" width="17.42578125" style="8" customWidth="1"/>
    <col min="11503" max="11503" width="8.85546875" style="8" customWidth="1"/>
    <col min="11504" max="11504" width="43.85546875" style="8" customWidth="1"/>
    <col min="11505" max="11507" width="14.42578125" style="8" customWidth="1"/>
    <col min="11508" max="11508" width="8.42578125" style="8" customWidth="1"/>
    <col min="11509" max="11509" width="13.7109375" style="8" customWidth="1"/>
    <col min="11510" max="11510" width="9" style="8" customWidth="1"/>
    <col min="11511" max="11511" width="9.28515625" style="8" customWidth="1"/>
    <col min="11512" max="11512" width="8.85546875" style="8" customWidth="1"/>
    <col min="11513" max="11734" width="8.85546875" style="8"/>
    <col min="11735" max="11735" width="11.5703125" style="8" customWidth="1"/>
    <col min="11736" max="11736" width="6.42578125" style="8" customWidth="1"/>
    <col min="11737" max="11737" width="9" style="8" customWidth="1"/>
    <col min="11738" max="11738" width="34.42578125" style="8" customWidth="1"/>
    <col min="11739" max="11739" width="10.42578125" style="8" customWidth="1"/>
    <col min="11740" max="11740" width="11.5703125" style="8" customWidth="1"/>
    <col min="11741" max="11741" width="9.5703125" style="8" customWidth="1"/>
    <col min="11742" max="11742" width="10.140625" style="8" customWidth="1"/>
    <col min="11743" max="11743" width="15.28515625" style="8" customWidth="1"/>
    <col min="11744" max="11744" width="12.42578125" style="8" customWidth="1"/>
    <col min="11745" max="11745" width="9.28515625" style="8" customWidth="1"/>
    <col min="11746" max="11746" width="4" style="8" customWidth="1"/>
    <col min="11747" max="11747" width="8.85546875" style="8" customWidth="1"/>
    <col min="11748" max="11748" width="10.85546875" style="8" customWidth="1"/>
    <col min="11749" max="11749" width="9.85546875" style="8" customWidth="1"/>
    <col min="11750" max="11750" width="17.140625" style="8" customWidth="1"/>
    <col min="11751" max="11751" width="16.7109375" style="8" customWidth="1"/>
    <col min="11752" max="11752" width="6.7109375" style="8" customWidth="1"/>
    <col min="11753" max="11753" width="13.7109375" style="8" customWidth="1"/>
    <col min="11754" max="11754" width="14.140625" style="8" customWidth="1"/>
    <col min="11755" max="11755" width="45.140625" style="8" customWidth="1"/>
    <col min="11756" max="11756" width="33.140625" style="8" customWidth="1"/>
    <col min="11757" max="11757" width="8.85546875" style="8" customWidth="1"/>
    <col min="11758" max="11758" width="17.42578125" style="8" customWidth="1"/>
    <col min="11759" max="11759" width="8.85546875" style="8" customWidth="1"/>
    <col min="11760" max="11760" width="43.85546875" style="8" customWidth="1"/>
    <col min="11761" max="11763" width="14.42578125" style="8" customWidth="1"/>
    <col min="11764" max="11764" width="8.42578125" style="8" customWidth="1"/>
    <col min="11765" max="11765" width="13.7109375" style="8" customWidth="1"/>
    <col min="11766" max="11766" width="9" style="8" customWidth="1"/>
    <col min="11767" max="11767" width="9.28515625" style="8" customWidth="1"/>
    <col min="11768" max="11768" width="8.85546875" style="8" customWidth="1"/>
    <col min="11769" max="11990" width="8.85546875" style="8"/>
    <col min="11991" max="11991" width="11.5703125" style="8" customWidth="1"/>
    <col min="11992" max="11992" width="6.42578125" style="8" customWidth="1"/>
    <col min="11993" max="11993" width="9" style="8" customWidth="1"/>
    <col min="11994" max="11994" width="34.42578125" style="8" customWidth="1"/>
    <col min="11995" max="11995" width="10.42578125" style="8" customWidth="1"/>
    <col min="11996" max="11996" width="11.5703125" style="8" customWidth="1"/>
    <col min="11997" max="11997" width="9.5703125" style="8" customWidth="1"/>
    <col min="11998" max="11998" width="10.140625" style="8" customWidth="1"/>
    <col min="11999" max="11999" width="15.28515625" style="8" customWidth="1"/>
    <col min="12000" max="12000" width="12.42578125" style="8" customWidth="1"/>
    <col min="12001" max="12001" width="9.28515625" style="8" customWidth="1"/>
    <col min="12002" max="12002" width="4" style="8" customWidth="1"/>
    <col min="12003" max="12003" width="8.85546875" style="8" customWidth="1"/>
    <col min="12004" max="12004" width="10.85546875" style="8" customWidth="1"/>
    <col min="12005" max="12005" width="9.85546875" style="8" customWidth="1"/>
    <col min="12006" max="12006" width="17.140625" style="8" customWidth="1"/>
    <col min="12007" max="12007" width="16.7109375" style="8" customWidth="1"/>
    <col min="12008" max="12008" width="6.7109375" style="8" customWidth="1"/>
    <col min="12009" max="12009" width="13.7109375" style="8" customWidth="1"/>
    <col min="12010" max="12010" width="14.140625" style="8" customWidth="1"/>
    <col min="12011" max="12011" width="45.140625" style="8" customWidth="1"/>
    <col min="12012" max="12012" width="33.140625" style="8" customWidth="1"/>
    <col min="12013" max="12013" width="8.85546875" style="8" customWidth="1"/>
    <col min="12014" max="12014" width="17.42578125" style="8" customWidth="1"/>
    <col min="12015" max="12015" width="8.85546875" style="8" customWidth="1"/>
    <col min="12016" max="12016" width="43.85546875" style="8" customWidth="1"/>
    <col min="12017" max="12019" width="14.42578125" style="8" customWidth="1"/>
    <col min="12020" max="12020" width="8.42578125" style="8" customWidth="1"/>
    <col min="12021" max="12021" width="13.7109375" style="8" customWidth="1"/>
    <col min="12022" max="12022" width="9" style="8" customWidth="1"/>
    <col min="12023" max="12023" width="9.28515625" style="8" customWidth="1"/>
    <col min="12024" max="12024" width="8.85546875" style="8" customWidth="1"/>
    <col min="12025" max="12246" width="8.85546875" style="8"/>
    <col min="12247" max="12247" width="11.5703125" style="8" customWidth="1"/>
    <col min="12248" max="12248" width="6.42578125" style="8" customWidth="1"/>
    <col min="12249" max="12249" width="9" style="8" customWidth="1"/>
    <col min="12250" max="12250" width="34.42578125" style="8" customWidth="1"/>
    <col min="12251" max="12251" width="10.42578125" style="8" customWidth="1"/>
    <col min="12252" max="12252" width="11.5703125" style="8" customWidth="1"/>
    <col min="12253" max="12253" width="9.5703125" style="8" customWidth="1"/>
    <col min="12254" max="12254" width="10.140625" style="8" customWidth="1"/>
    <col min="12255" max="12255" width="15.28515625" style="8" customWidth="1"/>
    <col min="12256" max="12256" width="12.42578125" style="8" customWidth="1"/>
    <col min="12257" max="12257" width="9.28515625" style="8" customWidth="1"/>
    <col min="12258" max="12258" width="4" style="8" customWidth="1"/>
    <col min="12259" max="12259" width="8.85546875" style="8" customWidth="1"/>
    <col min="12260" max="12260" width="10.85546875" style="8" customWidth="1"/>
    <col min="12261" max="12261" width="9.85546875" style="8" customWidth="1"/>
    <col min="12262" max="12262" width="17.140625" style="8" customWidth="1"/>
    <col min="12263" max="12263" width="16.7109375" style="8" customWidth="1"/>
    <col min="12264" max="12264" width="6.7109375" style="8" customWidth="1"/>
    <col min="12265" max="12265" width="13.7109375" style="8" customWidth="1"/>
    <col min="12266" max="12266" width="14.140625" style="8" customWidth="1"/>
    <col min="12267" max="12267" width="45.140625" style="8" customWidth="1"/>
    <col min="12268" max="12268" width="33.140625" style="8" customWidth="1"/>
    <col min="12269" max="12269" width="8.85546875" style="8" customWidth="1"/>
    <col min="12270" max="12270" width="17.42578125" style="8" customWidth="1"/>
    <col min="12271" max="12271" width="8.85546875" style="8" customWidth="1"/>
    <col min="12272" max="12272" width="43.85546875" style="8" customWidth="1"/>
    <col min="12273" max="12275" width="14.42578125" style="8" customWidth="1"/>
    <col min="12276" max="12276" width="8.42578125" style="8" customWidth="1"/>
    <col min="12277" max="12277" width="13.7109375" style="8" customWidth="1"/>
    <col min="12278" max="12278" width="9" style="8" customWidth="1"/>
    <col min="12279" max="12279" width="9.28515625" style="8" customWidth="1"/>
    <col min="12280" max="12280" width="8.85546875" style="8" customWidth="1"/>
    <col min="12281" max="12502" width="8.85546875" style="8"/>
    <col min="12503" max="12503" width="11.5703125" style="8" customWidth="1"/>
    <col min="12504" max="12504" width="6.42578125" style="8" customWidth="1"/>
    <col min="12505" max="12505" width="9" style="8" customWidth="1"/>
    <col min="12506" max="12506" width="34.42578125" style="8" customWidth="1"/>
    <col min="12507" max="12507" width="10.42578125" style="8" customWidth="1"/>
    <col min="12508" max="12508" width="11.5703125" style="8" customWidth="1"/>
    <col min="12509" max="12509" width="9.5703125" style="8" customWidth="1"/>
    <col min="12510" max="12510" width="10.140625" style="8" customWidth="1"/>
    <col min="12511" max="12511" width="15.28515625" style="8" customWidth="1"/>
    <col min="12512" max="12512" width="12.42578125" style="8" customWidth="1"/>
    <col min="12513" max="12513" width="9.28515625" style="8" customWidth="1"/>
    <col min="12514" max="12514" width="4" style="8" customWidth="1"/>
    <col min="12515" max="12515" width="8.85546875" style="8" customWidth="1"/>
    <col min="12516" max="12516" width="10.85546875" style="8" customWidth="1"/>
    <col min="12517" max="12517" width="9.85546875" style="8" customWidth="1"/>
    <col min="12518" max="12518" width="17.140625" style="8" customWidth="1"/>
    <col min="12519" max="12519" width="16.7109375" style="8" customWidth="1"/>
    <col min="12520" max="12520" width="6.7109375" style="8" customWidth="1"/>
    <col min="12521" max="12521" width="13.7109375" style="8" customWidth="1"/>
    <col min="12522" max="12522" width="14.140625" style="8" customWidth="1"/>
    <col min="12523" max="12523" width="45.140625" style="8" customWidth="1"/>
    <col min="12524" max="12524" width="33.140625" style="8" customWidth="1"/>
    <col min="12525" max="12525" width="8.85546875" style="8" customWidth="1"/>
    <col min="12526" max="12526" width="17.42578125" style="8" customWidth="1"/>
    <col min="12527" max="12527" width="8.85546875" style="8" customWidth="1"/>
    <col min="12528" max="12528" width="43.85546875" style="8" customWidth="1"/>
    <col min="12529" max="12531" width="14.42578125" style="8" customWidth="1"/>
    <col min="12532" max="12532" width="8.42578125" style="8" customWidth="1"/>
    <col min="12533" max="12533" width="13.7109375" style="8" customWidth="1"/>
    <col min="12534" max="12534" width="9" style="8" customWidth="1"/>
    <col min="12535" max="12535" width="9.28515625" style="8" customWidth="1"/>
    <col min="12536" max="12536" width="8.85546875" style="8" customWidth="1"/>
    <col min="12537" max="12758" width="8.85546875" style="8"/>
    <col min="12759" max="12759" width="11.5703125" style="8" customWidth="1"/>
    <col min="12760" max="12760" width="6.42578125" style="8" customWidth="1"/>
    <col min="12761" max="12761" width="9" style="8" customWidth="1"/>
    <col min="12762" max="12762" width="34.42578125" style="8" customWidth="1"/>
    <col min="12763" max="12763" width="10.42578125" style="8" customWidth="1"/>
    <col min="12764" max="12764" width="11.5703125" style="8" customWidth="1"/>
    <col min="12765" max="12765" width="9.5703125" style="8" customWidth="1"/>
    <col min="12766" max="12766" width="10.140625" style="8" customWidth="1"/>
    <col min="12767" max="12767" width="15.28515625" style="8" customWidth="1"/>
    <col min="12768" max="12768" width="12.42578125" style="8" customWidth="1"/>
    <col min="12769" max="12769" width="9.28515625" style="8" customWidth="1"/>
    <col min="12770" max="12770" width="4" style="8" customWidth="1"/>
    <col min="12771" max="12771" width="8.85546875" style="8" customWidth="1"/>
    <col min="12772" max="12772" width="10.85546875" style="8" customWidth="1"/>
    <col min="12773" max="12773" width="9.85546875" style="8" customWidth="1"/>
    <col min="12774" max="12774" width="17.140625" style="8" customWidth="1"/>
    <col min="12775" max="12775" width="16.7109375" style="8" customWidth="1"/>
    <col min="12776" max="12776" width="6.7109375" style="8" customWidth="1"/>
    <col min="12777" max="12777" width="13.7109375" style="8" customWidth="1"/>
    <col min="12778" max="12778" width="14.140625" style="8" customWidth="1"/>
    <col min="12779" max="12779" width="45.140625" style="8" customWidth="1"/>
    <col min="12780" max="12780" width="33.140625" style="8" customWidth="1"/>
    <col min="12781" max="12781" width="8.85546875" style="8" customWidth="1"/>
    <col min="12782" max="12782" width="17.42578125" style="8" customWidth="1"/>
    <col min="12783" max="12783" width="8.85546875" style="8" customWidth="1"/>
    <col min="12784" max="12784" width="43.85546875" style="8" customWidth="1"/>
    <col min="12785" max="12787" width="14.42578125" style="8" customWidth="1"/>
    <col min="12788" max="12788" width="8.42578125" style="8" customWidth="1"/>
    <col min="12789" max="12789" width="13.7109375" style="8" customWidth="1"/>
    <col min="12790" max="12790" width="9" style="8" customWidth="1"/>
    <col min="12791" max="12791" width="9.28515625" style="8" customWidth="1"/>
    <col min="12792" max="12792" width="8.85546875" style="8" customWidth="1"/>
    <col min="12793" max="13014" width="8.85546875" style="8"/>
    <col min="13015" max="13015" width="11.5703125" style="8" customWidth="1"/>
    <col min="13016" max="13016" width="6.42578125" style="8" customWidth="1"/>
    <col min="13017" max="13017" width="9" style="8" customWidth="1"/>
    <col min="13018" max="13018" width="34.42578125" style="8" customWidth="1"/>
    <col min="13019" max="13019" width="10.42578125" style="8" customWidth="1"/>
    <col min="13020" max="13020" width="11.5703125" style="8" customWidth="1"/>
    <col min="13021" max="13021" width="9.5703125" style="8" customWidth="1"/>
    <col min="13022" max="13022" width="10.140625" style="8" customWidth="1"/>
    <col min="13023" max="13023" width="15.28515625" style="8" customWidth="1"/>
    <col min="13024" max="13024" width="12.42578125" style="8" customWidth="1"/>
    <col min="13025" max="13025" width="9.28515625" style="8" customWidth="1"/>
    <col min="13026" max="13026" width="4" style="8" customWidth="1"/>
    <col min="13027" max="13027" width="8.85546875" style="8" customWidth="1"/>
    <col min="13028" max="13028" width="10.85546875" style="8" customWidth="1"/>
    <col min="13029" max="13029" width="9.85546875" style="8" customWidth="1"/>
    <col min="13030" max="13030" width="17.140625" style="8" customWidth="1"/>
    <col min="13031" max="13031" width="16.7109375" style="8" customWidth="1"/>
    <col min="13032" max="13032" width="6.7109375" style="8" customWidth="1"/>
    <col min="13033" max="13033" width="13.7109375" style="8" customWidth="1"/>
    <col min="13034" max="13034" width="14.140625" style="8" customWidth="1"/>
    <col min="13035" max="13035" width="45.140625" style="8" customWidth="1"/>
    <col min="13036" max="13036" width="33.140625" style="8" customWidth="1"/>
    <col min="13037" max="13037" width="8.85546875" style="8" customWidth="1"/>
    <col min="13038" max="13038" width="17.42578125" style="8" customWidth="1"/>
    <col min="13039" max="13039" width="8.85546875" style="8" customWidth="1"/>
    <col min="13040" max="13040" width="43.85546875" style="8" customWidth="1"/>
    <col min="13041" max="13043" width="14.42578125" style="8" customWidth="1"/>
    <col min="13044" max="13044" width="8.42578125" style="8" customWidth="1"/>
    <col min="13045" max="13045" width="13.7109375" style="8" customWidth="1"/>
    <col min="13046" max="13046" width="9" style="8" customWidth="1"/>
    <col min="13047" max="13047" width="9.28515625" style="8" customWidth="1"/>
    <col min="13048" max="13048" width="8.85546875" style="8" customWidth="1"/>
    <col min="13049" max="13270" width="8.85546875" style="8"/>
    <col min="13271" max="13271" width="11.5703125" style="8" customWidth="1"/>
    <col min="13272" max="13272" width="6.42578125" style="8" customWidth="1"/>
    <col min="13273" max="13273" width="9" style="8" customWidth="1"/>
    <col min="13274" max="13274" width="34.42578125" style="8" customWidth="1"/>
    <col min="13275" max="13275" width="10.42578125" style="8" customWidth="1"/>
    <col min="13276" max="13276" width="11.5703125" style="8" customWidth="1"/>
    <col min="13277" max="13277" width="9.5703125" style="8" customWidth="1"/>
    <col min="13278" max="13278" width="10.140625" style="8" customWidth="1"/>
    <col min="13279" max="13279" width="15.28515625" style="8" customWidth="1"/>
    <col min="13280" max="13280" width="12.42578125" style="8" customWidth="1"/>
    <col min="13281" max="13281" width="9.28515625" style="8" customWidth="1"/>
    <col min="13282" max="13282" width="4" style="8" customWidth="1"/>
    <col min="13283" max="13283" width="8.85546875" style="8" customWidth="1"/>
    <col min="13284" max="13284" width="10.85546875" style="8" customWidth="1"/>
    <col min="13285" max="13285" width="9.85546875" style="8" customWidth="1"/>
    <col min="13286" max="13286" width="17.140625" style="8" customWidth="1"/>
    <col min="13287" max="13287" width="16.7109375" style="8" customWidth="1"/>
    <col min="13288" max="13288" width="6.7109375" style="8" customWidth="1"/>
    <col min="13289" max="13289" width="13.7109375" style="8" customWidth="1"/>
    <col min="13290" max="13290" width="14.140625" style="8" customWidth="1"/>
    <col min="13291" max="13291" width="45.140625" style="8" customWidth="1"/>
    <col min="13292" max="13292" width="33.140625" style="8" customWidth="1"/>
    <col min="13293" max="13293" width="8.85546875" style="8" customWidth="1"/>
    <col min="13294" max="13294" width="17.42578125" style="8" customWidth="1"/>
    <col min="13295" max="13295" width="8.85546875" style="8" customWidth="1"/>
    <col min="13296" max="13296" width="43.85546875" style="8" customWidth="1"/>
    <col min="13297" max="13299" width="14.42578125" style="8" customWidth="1"/>
    <col min="13300" max="13300" width="8.42578125" style="8" customWidth="1"/>
    <col min="13301" max="13301" width="13.7109375" style="8" customWidth="1"/>
    <col min="13302" max="13302" width="9" style="8" customWidth="1"/>
    <col min="13303" max="13303" width="9.28515625" style="8" customWidth="1"/>
    <col min="13304" max="13304" width="8.85546875" style="8" customWidth="1"/>
    <col min="13305" max="13526" width="8.85546875" style="8"/>
    <col min="13527" max="13527" width="11.5703125" style="8" customWidth="1"/>
    <col min="13528" max="13528" width="6.42578125" style="8" customWidth="1"/>
    <col min="13529" max="13529" width="9" style="8" customWidth="1"/>
    <col min="13530" max="13530" width="34.42578125" style="8" customWidth="1"/>
    <col min="13531" max="13531" width="10.42578125" style="8" customWidth="1"/>
    <col min="13532" max="13532" width="11.5703125" style="8" customWidth="1"/>
    <col min="13533" max="13533" width="9.5703125" style="8" customWidth="1"/>
    <col min="13534" max="13534" width="10.140625" style="8" customWidth="1"/>
    <col min="13535" max="13535" width="15.28515625" style="8" customWidth="1"/>
    <col min="13536" max="13536" width="12.42578125" style="8" customWidth="1"/>
    <col min="13537" max="13537" width="9.28515625" style="8" customWidth="1"/>
    <col min="13538" max="13538" width="4" style="8" customWidth="1"/>
    <col min="13539" max="13539" width="8.85546875" style="8" customWidth="1"/>
    <col min="13540" max="13540" width="10.85546875" style="8" customWidth="1"/>
    <col min="13541" max="13541" width="9.85546875" style="8" customWidth="1"/>
    <col min="13542" max="13542" width="17.140625" style="8" customWidth="1"/>
    <col min="13543" max="13543" width="16.7109375" style="8" customWidth="1"/>
    <col min="13544" max="13544" width="6.7109375" style="8" customWidth="1"/>
    <col min="13545" max="13545" width="13.7109375" style="8" customWidth="1"/>
    <col min="13546" max="13546" width="14.140625" style="8" customWidth="1"/>
    <col min="13547" max="13547" width="45.140625" style="8" customWidth="1"/>
    <col min="13548" max="13548" width="33.140625" style="8" customWidth="1"/>
    <col min="13549" max="13549" width="8.85546875" style="8" customWidth="1"/>
    <col min="13550" max="13550" width="17.42578125" style="8" customWidth="1"/>
    <col min="13551" max="13551" width="8.85546875" style="8" customWidth="1"/>
    <col min="13552" max="13552" width="43.85546875" style="8" customWidth="1"/>
    <col min="13553" max="13555" width="14.42578125" style="8" customWidth="1"/>
    <col min="13556" max="13556" width="8.42578125" style="8" customWidth="1"/>
    <col min="13557" max="13557" width="13.7109375" style="8" customWidth="1"/>
    <col min="13558" max="13558" width="9" style="8" customWidth="1"/>
    <col min="13559" max="13559" width="9.28515625" style="8" customWidth="1"/>
    <col min="13560" max="13560" width="8.85546875" style="8" customWidth="1"/>
    <col min="13561" max="13782" width="8.85546875" style="8"/>
    <col min="13783" max="13783" width="11.5703125" style="8" customWidth="1"/>
    <col min="13784" max="13784" width="6.42578125" style="8" customWidth="1"/>
    <col min="13785" max="13785" width="9" style="8" customWidth="1"/>
    <col min="13786" max="13786" width="34.42578125" style="8" customWidth="1"/>
    <col min="13787" max="13787" width="10.42578125" style="8" customWidth="1"/>
    <col min="13788" max="13788" width="11.5703125" style="8" customWidth="1"/>
    <col min="13789" max="13789" width="9.5703125" style="8" customWidth="1"/>
    <col min="13790" max="13790" width="10.140625" style="8" customWidth="1"/>
    <col min="13791" max="13791" width="15.28515625" style="8" customWidth="1"/>
    <col min="13792" max="13792" width="12.42578125" style="8" customWidth="1"/>
    <col min="13793" max="13793" width="9.28515625" style="8" customWidth="1"/>
    <col min="13794" max="13794" width="4" style="8" customWidth="1"/>
    <col min="13795" max="13795" width="8.85546875" style="8" customWidth="1"/>
    <col min="13796" max="13796" width="10.85546875" style="8" customWidth="1"/>
    <col min="13797" max="13797" width="9.85546875" style="8" customWidth="1"/>
    <col min="13798" max="13798" width="17.140625" style="8" customWidth="1"/>
    <col min="13799" max="13799" width="16.7109375" style="8" customWidth="1"/>
    <col min="13800" max="13800" width="6.7109375" style="8" customWidth="1"/>
    <col min="13801" max="13801" width="13.7109375" style="8" customWidth="1"/>
    <col min="13802" max="13802" width="14.140625" style="8" customWidth="1"/>
    <col min="13803" max="13803" width="45.140625" style="8" customWidth="1"/>
    <col min="13804" max="13804" width="33.140625" style="8" customWidth="1"/>
    <col min="13805" max="13805" width="8.85546875" style="8" customWidth="1"/>
    <col min="13806" max="13806" width="17.42578125" style="8" customWidth="1"/>
    <col min="13807" max="13807" width="8.85546875" style="8" customWidth="1"/>
    <col min="13808" max="13808" width="43.85546875" style="8" customWidth="1"/>
    <col min="13809" max="13811" width="14.42578125" style="8" customWidth="1"/>
    <col min="13812" max="13812" width="8.42578125" style="8" customWidth="1"/>
    <col min="13813" max="13813" width="13.7109375" style="8" customWidth="1"/>
    <col min="13814" max="13814" width="9" style="8" customWidth="1"/>
    <col min="13815" max="13815" width="9.28515625" style="8" customWidth="1"/>
    <col min="13816" max="13816" width="8.85546875" style="8" customWidth="1"/>
    <col min="13817" max="14038" width="8.85546875" style="8"/>
    <col min="14039" max="14039" width="11.5703125" style="8" customWidth="1"/>
    <col min="14040" max="14040" width="6.42578125" style="8" customWidth="1"/>
    <col min="14041" max="14041" width="9" style="8" customWidth="1"/>
    <col min="14042" max="14042" width="34.42578125" style="8" customWidth="1"/>
    <col min="14043" max="14043" width="10.42578125" style="8" customWidth="1"/>
    <col min="14044" max="14044" width="11.5703125" style="8" customWidth="1"/>
    <col min="14045" max="14045" width="9.5703125" style="8" customWidth="1"/>
    <col min="14046" max="14046" width="10.140625" style="8" customWidth="1"/>
    <col min="14047" max="14047" width="15.28515625" style="8" customWidth="1"/>
    <col min="14048" max="14048" width="12.42578125" style="8" customWidth="1"/>
    <col min="14049" max="14049" width="9.28515625" style="8" customWidth="1"/>
    <col min="14050" max="14050" width="4" style="8" customWidth="1"/>
    <col min="14051" max="14051" width="8.85546875" style="8" customWidth="1"/>
    <col min="14052" max="14052" width="10.85546875" style="8" customWidth="1"/>
    <col min="14053" max="14053" width="9.85546875" style="8" customWidth="1"/>
    <col min="14054" max="14054" width="17.140625" style="8" customWidth="1"/>
    <col min="14055" max="14055" width="16.7109375" style="8" customWidth="1"/>
    <col min="14056" max="14056" width="6.7109375" style="8" customWidth="1"/>
    <col min="14057" max="14057" width="13.7109375" style="8" customWidth="1"/>
    <col min="14058" max="14058" width="14.140625" style="8" customWidth="1"/>
    <col min="14059" max="14059" width="45.140625" style="8" customWidth="1"/>
    <col min="14060" max="14060" width="33.140625" style="8" customWidth="1"/>
    <col min="14061" max="14061" width="8.85546875" style="8" customWidth="1"/>
    <col min="14062" max="14062" width="17.42578125" style="8" customWidth="1"/>
    <col min="14063" max="14063" width="8.85546875" style="8" customWidth="1"/>
    <col min="14064" max="14064" width="43.85546875" style="8" customWidth="1"/>
    <col min="14065" max="14067" width="14.42578125" style="8" customWidth="1"/>
    <col min="14068" max="14068" width="8.42578125" style="8" customWidth="1"/>
    <col min="14069" max="14069" width="13.7109375" style="8" customWidth="1"/>
    <col min="14070" max="14070" width="9" style="8" customWidth="1"/>
    <col min="14071" max="14071" width="9.28515625" style="8" customWidth="1"/>
    <col min="14072" max="14072" width="8.85546875" style="8" customWidth="1"/>
    <col min="14073" max="14294" width="8.85546875" style="8"/>
    <col min="14295" max="14295" width="11.5703125" style="8" customWidth="1"/>
    <col min="14296" max="14296" width="6.42578125" style="8" customWidth="1"/>
    <col min="14297" max="14297" width="9" style="8" customWidth="1"/>
    <col min="14298" max="14298" width="34.42578125" style="8" customWidth="1"/>
    <col min="14299" max="14299" width="10.42578125" style="8" customWidth="1"/>
    <col min="14300" max="14300" width="11.5703125" style="8" customWidth="1"/>
    <col min="14301" max="14301" width="9.5703125" style="8" customWidth="1"/>
    <col min="14302" max="14302" width="10.140625" style="8" customWidth="1"/>
    <col min="14303" max="14303" width="15.28515625" style="8" customWidth="1"/>
    <col min="14304" max="14304" width="12.42578125" style="8" customWidth="1"/>
    <col min="14305" max="14305" width="9.28515625" style="8" customWidth="1"/>
    <col min="14306" max="14306" width="4" style="8" customWidth="1"/>
    <col min="14307" max="14307" width="8.85546875" style="8" customWidth="1"/>
    <col min="14308" max="14308" width="10.85546875" style="8" customWidth="1"/>
    <col min="14309" max="14309" width="9.85546875" style="8" customWidth="1"/>
    <col min="14310" max="14310" width="17.140625" style="8" customWidth="1"/>
    <col min="14311" max="14311" width="16.7109375" style="8" customWidth="1"/>
    <col min="14312" max="14312" width="6.7109375" style="8" customWidth="1"/>
    <col min="14313" max="14313" width="13.7109375" style="8" customWidth="1"/>
    <col min="14314" max="14314" width="14.140625" style="8" customWidth="1"/>
    <col min="14315" max="14315" width="45.140625" style="8" customWidth="1"/>
    <col min="14316" max="14316" width="33.140625" style="8" customWidth="1"/>
    <col min="14317" max="14317" width="8.85546875" style="8" customWidth="1"/>
    <col min="14318" max="14318" width="17.42578125" style="8" customWidth="1"/>
    <col min="14319" max="14319" width="8.85546875" style="8" customWidth="1"/>
    <col min="14320" max="14320" width="43.85546875" style="8" customWidth="1"/>
    <col min="14321" max="14323" width="14.42578125" style="8" customWidth="1"/>
    <col min="14324" max="14324" width="8.42578125" style="8" customWidth="1"/>
    <col min="14325" max="14325" width="13.7109375" style="8" customWidth="1"/>
    <col min="14326" max="14326" width="9" style="8" customWidth="1"/>
    <col min="14327" max="14327" width="9.28515625" style="8" customWidth="1"/>
    <col min="14328" max="14328" width="8.85546875" style="8" customWidth="1"/>
    <col min="14329" max="14550" width="8.85546875" style="8"/>
    <col min="14551" max="14551" width="11.5703125" style="8" customWidth="1"/>
    <col min="14552" max="14552" width="6.42578125" style="8" customWidth="1"/>
    <col min="14553" max="14553" width="9" style="8" customWidth="1"/>
    <col min="14554" max="14554" width="34.42578125" style="8" customWidth="1"/>
    <col min="14555" max="14555" width="10.42578125" style="8" customWidth="1"/>
    <col min="14556" max="14556" width="11.5703125" style="8" customWidth="1"/>
    <col min="14557" max="14557" width="9.5703125" style="8" customWidth="1"/>
    <col min="14558" max="14558" width="10.140625" style="8" customWidth="1"/>
    <col min="14559" max="14559" width="15.28515625" style="8" customWidth="1"/>
    <col min="14560" max="14560" width="12.42578125" style="8" customWidth="1"/>
    <col min="14561" max="14561" width="9.28515625" style="8" customWidth="1"/>
    <col min="14562" max="14562" width="4" style="8" customWidth="1"/>
    <col min="14563" max="14563" width="8.85546875" style="8" customWidth="1"/>
    <col min="14564" max="14564" width="10.85546875" style="8" customWidth="1"/>
    <col min="14565" max="14565" width="9.85546875" style="8" customWidth="1"/>
    <col min="14566" max="14566" width="17.140625" style="8" customWidth="1"/>
    <col min="14567" max="14567" width="16.7109375" style="8" customWidth="1"/>
    <col min="14568" max="14568" width="6.7109375" style="8" customWidth="1"/>
    <col min="14569" max="14569" width="13.7109375" style="8" customWidth="1"/>
    <col min="14570" max="14570" width="14.140625" style="8" customWidth="1"/>
    <col min="14571" max="14571" width="45.140625" style="8" customWidth="1"/>
    <col min="14572" max="14572" width="33.140625" style="8" customWidth="1"/>
    <col min="14573" max="14573" width="8.85546875" style="8" customWidth="1"/>
    <col min="14574" max="14574" width="17.42578125" style="8" customWidth="1"/>
    <col min="14575" max="14575" width="8.85546875" style="8" customWidth="1"/>
    <col min="14576" max="14576" width="43.85546875" style="8" customWidth="1"/>
    <col min="14577" max="14579" width="14.42578125" style="8" customWidth="1"/>
    <col min="14580" max="14580" width="8.42578125" style="8" customWidth="1"/>
    <col min="14581" max="14581" width="13.7109375" style="8" customWidth="1"/>
    <col min="14582" max="14582" width="9" style="8" customWidth="1"/>
    <col min="14583" max="14583" width="9.28515625" style="8" customWidth="1"/>
    <col min="14584" max="14584" width="8.85546875" style="8" customWidth="1"/>
    <col min="14585" max="14806" width="8.85546875" style="8"/>
    <col min="14807" max="14807" width="11.5703125" style="8" customWidth="1"/>
    <col min="14808" max="14808" width="6.42578125" style="8" customWidth="1"/>
    <col min="14809" max="14809" width="9" style="8" customWidth="1"/>
    <col min="14810" max="14810" width="34.42578125" style="8" customWidth="1"/>
    <col min="14811" max="14811" width="10.42578125" style="8" customWidth="1"/>
    <col min="14812" max="14812" width="11.5703125" style="8" customWidth="1"/>
    <col min="14813" max="14813" width="9.5703125" style="8" customWidth="1"/>
    <col min="14814" max="14814" width="10.140625" style="8" customWidth="1"/>
    <col min="14815" max="14815" width="15.28515625" style="8" customWidth="1"/>
    <col min="14816" max="14816" width="12.42578125" style="8" customWidth="1"/>
    <col min="14817" max="14817" width="9.28515625" style="8" customWidth="1"/>
    <col min="14818" max="14818" width="4" style="8" customWidth="1"/>
    <col min="14819" max="14819" width="8.85546875" style="8" customWidth="1"/>
    <col min="14820" max="14820" width="10.85546875" style="8" customWidth="1"/>
    <col min="14821" max="14821" width="9.85546875" style="8" customWidth="1"/>
    <col min="14822" max="14822" width="17.140625" style="8" customWidth="1"/>
    <col min="14823" max="14823" width="16.7109375" style="8" customWidth="1"/>
    <col min="14824" max="14824" width="6.7109375" style="8" customWidth="1"/>
    <col min="14825" max="14825" width="13.7109375" style="8" customWidth="1"/>
    <col min="14826" max="14826" width="14.140625" style="8" customWidth="1"/>
    <col min="14827" max="14827" width="45.140625" style="8" customWidth="1"/>
    <col min="14828" max="14828" width="33.140625" style="8" customWidth="1"/>
    <col min="14829" max="14829" width="8.85546875" style="8" customWidth="1"/>
    <col min="14830" max="14830" width="17.42578125" style="8" customWidth="1"/>
    <col min="14831" max="14831" width="8.85546875" style="8" customWidth="1"/>
    <col min="14832" max="14832" width="43.85546875" style="8" customWidth="1"/>
    <col min="14833" max="14835" width="14.42578125" style="8" customWidth="1"/>
    <col min="14836" max="14836" width="8.42578125" style="8" customWidth="1"/>
    <col min="14837" max="14837" width="13.7109375" style="8" customWidth="1"/>
    <col min="14838" max="14838" width="9" style="8" customWidth="1"/>
    <col min="14839" max="14839" width="9.28515625" style="8" customWidth="1"/>
    <col min="14840" max="14840" width="8.85546875" style="8" customWidth="1"/>
    <col min="14841" max="15062" width="8.85546875" style="8"/>
    <col min="15063" max="15063" width="11.5703125" style="8" customWidth="1"/>
    <col min="15064" max="15064" width="6.42578125" style="8" customWidth="1"/>
    <col min="15065" max="15065" width="9" style="8" customWidth="1"/>
    <col min="15066" max="15066" width="34.42578125" style="8" customWidth="1"/>
    <col min="15067" max="15067" width="10.42578125" style="8" customWidth="1"/>
    <col min="15068" max="15068" width="11.5703125" style="8" customWidth="1"/>
    <col min="15069" max="15069" width="9.5703125" style="8" customWidth="1"/>
    <col min="15070" max="15070" width="10.140625" style="8" customWidth="1"/>
    <col min="15071" max="15071" width="15.28515625" style="8" customWidth="1"/>
    <col min="15072" max="15072" width="12.42578125" style="8" customWidth="1"/>
    <col min="15073" max="15073" width="9.28515625" style="8" customWidth="1"/>
    <col min="15074" max="15074" width="4" style="8" customWidth="1"/>
    <col min="15075" max="15075" width="8.85546875" style="8" customWidth="1"/>
    <col min="15076" max="15076" width="10.85546875" style="8" customWidth="1"/>
    <col min="15077" max="15077" width="9.85546875" style="8" customWidth="1"/>
    <col min="15078" max="15078" width="17.140625" style="8" customWidth="1"/>
    <col min="15079" max="15079" width="16.7109375" style="8" customWidth="1"/>
    <col min="15080" max="15080" width="6.7109375" style="8" customWidth="1"/>
    <col min="15081" max="15081" width="13.7109375" style="8" customWidth="1"/>
    <col min="15082" max="15082" width="14.140625" style="8" customWidth="1"/>
    <col min="15083" max="15083" width="45.140625" style="8" customWidth="1"/>
    <col min="15084" max="15084" width="33.140625" style="8" customWidth="1"/>
    <col min="15085" max="15085" width="8.85546875" style="8" customWidth="1"/>
    <col min="15086" max="15086" width="17.42578125" style="8" customWidth="1"/>
    <col min="15087" max="15087" width="8.85546875" style="8" customWidth="1"/>
    <col min="15088" max="15088" width="43.85546875" style="8" customWidth="1"/>
    <col min="15089" max="15091" width="14.42578125" style="8" customWidth="1"/>
    <col min="15092" max="15092" width="8.42578125" style="8" customWidth="1"/>
    <col min="15093" max="15093" width="13.7109375" style="8" customWidth="1"/>
    <col min="15094" max="15094" width="9" style="8" customWidth="1"/>
    <col min="15095" max="15095" width="9.28515625" style="8" customWidth="1"/>
    <col min="15096" max="15096" width="8.85546875" style="8" customWidth="1"/>
    <col min="15097" max="15318" width="8.85546875" style="8"/>
    <col min="15319" max="15319" width="11.5703125" style="8" customWidth="1"/>
    <col min="15320" max="15320" width="6.42578125" style="8" customWidth="1"/>
    <col min="15321" max="15321" width="9" style="8" customWidth="1"/>
    <col min="15322" max="15322" width="34.42578125" style="8" customWidth="1"/>
    <col min="15323" max="15323" width="10.42578125" style="8" customWidth="1"/>
    <col min="15324" max="15324" width="11.5703125" style="8" customWidth="1"/>
    <col min="15325" max="15325" width="9.5703125" style="8" customWidth="1"/>
    <col min="15326" max="15326" width="10.140625" style="8" customWidth="1"/>
    <col min="15327" max="15327" width="15.28515625" style="8" customWidth="1"/>
    <col min="15328" max="15328" width="12.42578125" style="8" customWidth="1"/>
    <col min="15329" max="15329" width="9.28515625" style="8" customWidth="1"/>
    <col min="15330" max="15330" width="4" style="8" customWidth="1"/>
    <col min="15331" max="15331" width="8.85546875" style="8" customWidth="1"/>
    <col min="15332" max="15332" width="10.85546875" style="8" customWidth="1"/>
    <col min="15333" max="15333" width="9.85546875" style="8" customWidth="1"/>
    <col min="15334" max="15334" width="17.140625" style="8" customWidth="1"/>
    <col min="15335" max="15335" width="16.7109375" style="8" customWidth="1"/>
    <col min="15336" max="15336" width="6.7109375" style="8" customWidth="1"/>
    <col min="15337" max="15337" width="13.7109375" style="8" customWidth="1"/>
    <col min="15338" max="15338" width="14.140625" style="8" customWidth="1"/>
    <col min="15339" max="15339" width="45.140625" style="8" customWidth="1"/>
    <col min="15340" max="15340" width="33.140625" style="8" customWidth="1"/>
    <col min="15341" max="15341" width="8.85546875" style="8" customWidth="1"/>
    <col min="15342" max="15342" width="17.42578125" style="8" customWidth="1"/>
    <col min="15343" max="15343" width="8.85546875" style="8" customWidth="1"/>
    <col min="15344" max="15344" width="43.85546875" style="8" customWidth="1"/>
    <col min="15345" max="15347" width="14.42578125" style="8" customWidth="1"/>
    <col min="15348" max="15348" width="8.42578125" style="8" customWidth="1"/>
    <col min="15349" max="15349" width="13.7109375" style="8" customWidth="1"/>
    <col min="15350" max="15350" width="9" style="8" customWidth="1"/>
    <col min="15351" max="15351" width="9.28515625" style="8" customWidth="1"/>
    <col min="15352" max="15352" width="8.85546875" style="8" customWidth="1"/>
    <col min="15353" max="15574" width="8.85546875" style="8"/>
    <col min="15575" max="15575" width="11.5703125" style="8" customWidth="1"/>
    <col min="15576" max="15576" width="6.42578125" style="8" customWidth="1"/>
    <col min="15577" max="15577" width="9" style="8" customWidth="1"/>
    <col min="15578" max="15578" width="34.42578125" style="8" customWidth="1"/>
    <col min="15579" max="15579" width="10.42578125" style="8" customWidth="1"/>
    <col min="15580" max="15580" width="11.5703125" style="8" customWidth="1"/>
    <col min="15581" max="15581" width="9.5703125" style="8" customWidth="1"/>
    <col min="15582" max="15582" width="10.140625" style="8" customWidth="1"/>
    <col min="15583" max="15583" width="15.28515625" style="8" customWidth="1"/>
    <col min="15584" max="15584" width="12.42578125" style="8" customWidth="1"/>
    <col min="15585" max="15585" width="9.28515625" style="8" customWidth="1"/>
    <col min="15586" max="15586" width="4" style="8" customWidth="1"/>
    <col min="15587" max="15587" width="8.85546875" style="8" customWidth="1"/>
    <col min="15588" max="15588" width="10.85546875" style="8" customWidth="1"/>
    <col min="15589" max="15589" width="9.85546875" style="8" customWidth="1"/>
    <col min="15590" max="15590" width="17.140625" style="8" customWidth="1"/>
    <col min="15591" max="15591" width="16.7109375" style="8" customWidth="1"/>
    <col min="15592" max="15592" width="6.7109375" style="8" customWidth="1"/>
    <col min="15593" max="15593" width="13.7109375" style="8" customWidth="1"/>
    <col min="15594" max="15594" width="14.140625" style="8" customWidth="1"/>
    <col min="15595" max="15595" width="45.140625" style="8" customWidth="1"/>
    <col min="15596" max="15596" width="33.140625" style="8" customWidth="1"/>
    <col min="15597" max="15597" width="8.85546875" style="8" customWidth="1"/>
    <col min="15598" max="15598" width="17.42578125" style="8" customWidth="1"/>
    <col min="15599" max="15599" width="8.85546875" style="8" customWidth="1"/>
    <col min="15600" max="15600" width="43.85546875" style="8" customWidth="1"/>
    <col min="15601" max="15603" width="14.42578125" style="8" customWidth="1"/>
    <col min="15604" max="15604" width="8.42578125" style="8" customWidth="1"/>
    <col min="15605" max="15605" width="13.7109375" style="8" customWidth="1"/>
    <col min="15606" max="15606" width="9" style="8" customWidth="1"/>
    <col min="15607" max="15607" width="9.28515625" style="8" customWidth="1"/>
    <col min="15608" max="15608" width="8.85546875" style="8" customWidth="1"/>
    <col min="15609" max="15830" width="8.85546875" style="8"/>
    <col min="15831" max="15831" width="11.5703125" style="8" customWidth="1"/>
    <col min="15832" max="15832" width="6.42578125" style="8" customWidth="1"/>
    <col min="15833" max="15833" width="9" style="8" customWidth="1"/>
    <col min="15834" max="15834" width="34.42578125" style="8" customWidth="1"/>
    <col min="15835" max="15835" width="10.42578125" style="8" customWidth="1"/>
    <col min="15836" max="15836" width="11.5703125" style="8" customWidth="1"/>
    <col min="15837" max="15837" width="9.5703125" style="8" customWidth="1"/>
    <col min="15838" max="15838" width="10.140625" style="8" customWidth="1"/>
    <col min="15839" max="15839" width="15.28515625" style="8" customWidth="1"/>
    <col min="15840" max="15840" width="12.42578125" style="8" customWidth="1"/>
    <col min="15841" max="15841" width="9.28515625" style="8" customWidth="1"/>
    <col min="15842" max="15842" width="4" style="8" customWidth="1"/>
    <col min="15843" max="15843" width="8.85546875" style="8" customWidth="1"/>
    <col min="15844" max="15844" width="10.85546875" style="8" customWidth="1"/>
    <col min="15845" max="15845" width="9.85546875" style="8" customWidth="1"/>
    <col min="15846" max="15846" width="17.140625" style="8" customWidth="1"/>
    <col min="15847" max="15847" width="16.7109375" style="8" customWidth="1"/>
    <col min="15848" max="15848" width="6.7109375" style="8" customWidth="1"/>
    <col min="15849" max="15849" width="13.7109375" style="8" customWidth="1"/>
    <col min="15850" max="15850" width="14.140625" style="8" customWidth="1"/>
    <col min="15851" max="15851" width="45.140625" style="8" customWidth="1"/>
    <col min="15852" max="15852" width="33.140625" style="8" customWidth="1"/>
    <col min="15853" max="15853" width="8.85546875" style="8" customWidth="1"/>
    <col min="15854" max="15854" width="17.42578125" style="8" customWidth="1"/>
    <col min="15855" max="15855" width="8.85546875" style="8" customWidth="1"/>
    <col min="15856" max="15856" width="43.85546875" style="8" customWidth="1"/>
    <col min="15857" max="15859" width="14.42578125" style="8" customWidth="1"/>
    <col min="15860" max="15860" width="8.42578125" style="8" customWidth="1"/>
    <col min="15861" max="15861" width="13.7109375" style="8" customWidth="1"/>
    <col min="15862" max="15862" width="9" style="8" customWidth="1"/>
    <col min="15863" max="15863" width="9.28515625" style="8" customWidth="1"/>
    <col min="15864" max="15864" width="8.85546875" style="8" customWidth="1"/>
    <col min="15865" max="16086" width="8.85546875" style="8"/>
    <col min="16087" max="16087" width="11.5703125" style="8" customWidth="1"/>
    <col min="16088" max="16088" width="6.42578125" style="8" customWidth="1"/>
    <col min="16089" max="16089" width="9" style="8" customWidth="1"/>
    <col min="16090" max="16090" width="34.42578125" style="8" customWidth="1"/>
    <col min="16091" max="16091" width="10.42578125" style="8" customWidth="1"/>
    <col min="16092" max="16092" width="11.5703125" style="8" customWidth="1"/>
    <col min="16093" max="16093" width="9.5703125" style="8" customWidth="1"/>
    <col min="16094" max="16094" width="10.140625" style="8" customWidth="1"/>
    <col min="16095" max="16095" width="15.28515625" style="8" customWidth="1"/>
    <col min="16096" max="16096" width="12.42578125" style="8" customWidth="1"/>
    <col min="16097" max="16097" width="9.28515625" style="8" customWidth="1"/>
    <col min="16098" max="16098" width="4" style="8" customWidth="1"/>
    <col min="16099" max="16099" width="8.85546875" style="8" customWidth="1"/>
    <col min="16100" max="16100" width="10.85546875" style="8" customWidth="1"/>
    <col min="16101" max="16101" width="9.85546875" style="8" customWidth="1"/>
    <col min="16102" max="16102" width="17.140625" style="8" customWidth="1"/>
    <col min="16103" max="16103" width="16.7109375" style="8" customWidth="1"/>
    <col min="16104" max="16104" width="6.7109375" style="8" customWidth="1"/>
    <col min="16105" max="16105" width="13.7109375" style="8" customWidth="1"/>
    <col min="16106" max="16106" width="14.140625" style="8" customWidth="1"/>
    <col min="16107" max="16107" width="45.140625" style="8" customWidth="1"/>
    <col min="16108" max="16108" width="33.140625" style="8" customWidth="1"/>
    <col min="16109" max="16109" width="8.85546875" style="8" customWidth="1"/>
    <col min="16110" max="16110" width="17.42578125" style="8" customWidth="1"/>
    <col min="16111" max="16111" width="8.85546875" style="8" customWidth="1"/>
    <col min="16112" max="16112" width="43.85546875" style="8" customWidth="1"/>
    <col min="16113" max="16115" width="14.42578125" style="8" customWidth="1"/>
    <col min="16116" max="16116" width="8.42578125" style="8" customWidth="1"/>
    <col min="16117" max="16117" width="13.7109375" style="8" customWidth="1"/>
    <col min="16118" max="16118" width="9" style="8" customWidth="1"/>
    <col min="16119" max="16119" width="9.28515625" style="8" customWidth="1"/>
    <col min="16120" max="16120" width="8.85546875" style="8" customWidth="1"/>
    <col min="16121" max="16384" width="8.85546875" style="8"/>
  </cols>
  <sheetData>
    <row r="1" spans="1:5" s="23" customFormat="1" ht="56.25" customHeight="1" thickTop="1" x14ac:dyDescent="0.2">
      <c r="A1" s="24" t="s">
        <v>0</v>
      </c>
      <c r="B1" s="24" t="s">
        <v>1</v>
      </c>
      <c r="C1" s="25" t="s">
        <v>3</v>
      </c>
      <c r="D1" s="26" t="s">
        <v>4</v>
      </c>
      <c r="E1" s="27" t="s">
        <v>5</v>
      </c>
    </row>
    <row r="2" spans="1:5" s="30" customFormat="1" ht="79.5" customHeight="1" x14ac:dyDescent="0.2">
      <c r="A2" s="33" t="s">
        <v>6</v>
      </c>
      <c r="B2" s="34"/>
      <c r="C2" s="48" t="s">
        <v>10</v>
      </c>
      <c r="D2" s="49" t="s">
        <v>7</v>
      </c>
      <c r="E2" s="50" t="s">
        <v>8</v>
      </c>
    </row>
    <row r="3" spans="1:5" s="5" customFormat="1" x14ac:dyDescent="0.25">
      <c r="A3" s="5">
        <v>624552</v>
      </c>
      <c r="C3" s="35">
        <v>279.75</v>
      </c>
      <c r="D3" s="47">
        <v>239.07059113300494</v>
      </c>
      <c r="E3" s="35">
        <v>315.67</v>
      </c>
    </row>
    <row r="4" spans="1:5" s="5" customFormat="1" x14ac:dyDescent="0.25">
      <c r="A4" s="5">
        <v>855811</v>
      </c>
      <c r="C4" s="35">
        <v>246.79</v>
      </c>
      <c r="D4" s="47">
        <v>229.88277747477503</v>
      </c>
      <c r="E4" s="35">
        <v>278.83</v>
      </c>
    </row>
    <row r="5" spans="1:5" s="5" customFormat="1" x14ac:dyDescent="0.25">
      <c r="A5" s="5">
        <v>945002</v>
      </c>
      <c r="C5" s="35">
        <v>691.45</v>
      </c>
      <c r="D5" s="47">
        <v>596.75928571428574</v>
      </c>
      <c r="E5" s="35">
        <v>778.6</v>
      </c>
    </row>
    <row r="6" spans="1:5" s="9" customFormat="1" x14ac:dyDescent="0.25">
      <c r="A6" s="9">
        <v>853031</v>
      </c>
      <c r="C6" s="18">
        <v>1349.53</v>
      </c>
      <c r="D6" s="46">
        <v>1332.554740484429</v>
      </c>
      <c r="E6" s="18">
        <v>1496.13</v>
      </c>
    </row>
    <row r="7" spans="1:5" s="5" customFormat="1" x14ac:dyDescent="0.25">
      <c r="A7" s="5">
        <v>219179</v>
      </c>
      <c r="C7" s="35">
        <v>348.58</v>
      </c>
      <c r="D7" s="47">
        <v>145.21501080896576</v>
      </c>
      <c r="E7" s="35">
        <v>397.36</v>
      </c>
    </row>
    <row r="8" spans="1:5" s="9" customFormat="1" x14ac:dyDescent="0.25">
      <c r="A8" s="9">
        <v>621058</v>
      </c>
      <c r="C8" s="18">
        <v>507.42</v>
      </c>
      <c r="D8" s="46">
        <v>266.67097826086956</v>
      </c>
      <c r="E8" s="18">
        <v>559.94000000000005</v>
      </c>
    </row>
    <row r="9" spans="1:5" s="9" customFormat="1" x14ac:dyDescent="0.25">
      <c r="A9" s="9">
        <v>624432</v>
      </c>
      <c r="C9" s="18">
        <v>450.36</v>
      </c>
      <c r="D9" s="46">
        <v>400.32414150817931</v>
      </c>
      <c r="E9" s="18">
        <v>500.78</v>
      </c>
    </row>
    <row r="10" spans="1:5" s="5" customFormat="1" x14ac:dyDescent="0.25">
      <c r="A10" s="5">
        <v>68699</v>
      </c>
      <c r="C10" s="35">
        <v>1068.1300000000001</v>
      </c>
      <c r="D10" s="47">
        <v>697.2212735849057</v>
      </c>
      <c r="E10" s="35">
        <v>1211.33</v>
      </c>
    </row>
    <row r="11" spans="1:5" s="12" customFormat="1" x14ac:dyDescent="0.25">
      <c r="A11" s="12">
        <v>625540</v>
      </c>
      <c r="C11" s="58">
        <v>896.76</v>
      </c>
      <c r="D11" s="46">
        <v>800.90040464165463</v>
      </c>
      <c r="E11" s="58">
        <v>989.6</v>
      </c>
    </row>
    <row r="12" spans="1:5" s="5" customFormat="1" x14ac:dyDescent="0.25">
      <c r="A12" s="5">
        <v>849571</v>
      </c>
      <c r="C12" s="35">
        <v>908.3</v>
      </c>
      <c r="D12" s="47">
        <v>878.44674140869722</v>
      </c>
      <c r="E12" s="35">
        <v>1029.52</v>
      </c>
    </row>
    <row r="13" spans="1:5" s="5" customFormat="1" x14ac:dyDescent="0.25">
      <c r="A13" s="5">
        <v>515364</v>
      </c>
      <c r="C13" s="35">
        <v>1040.68</v>
      </c>
      <c r="D13" s="47">
        <v>1034.3302155172414</v>
      </c>
      <c r="E13" s="35">
        <v>1152.73</v>
      </c>
    </row>
    <row r="14" spans="1:5" s="5" customFormat="1" x14ac:dyDescent="0.25">
      <c r="A14" s="5">
        <v>946132</v>
      </c>
      <c r="C14" s="35">
        <v>2309.54</v>
      </c>
      <c r="D14" s="47">
        <v>2144.1341176470587</v>
      </c>
      <c r="E14" s="35">
        <v>2568.81</v>
      </c>
    </row>
    <row r="15" spans="1:5" s="5" customFormat="1" x14ac:dyDescent="0.25">
      <c r="A15" s="5">
        <v>144918</v>
      </c>
      <c r="C15" s="35">
        <v>554.54999999999995</v>
      </c>
      <c r="D15" s="47">
        <v>301.55978723404246</v>
      </c>
      <c r="E15" s="35">
        <v>616.9</v>
      </c>
    </row>
    <row r="16" spans="1:5" s="5" customFormat="1" x14ac:dyDescent="0.25">
      <c r="A16" s="5">
        <v>902174</v>
      </c>
      <c r="C16" s="35">
        <v>457.82</v>
      </c>
      <c r="D16" s="47">
        <v>422.98608248344965</v>
      </c>
      <c r="E16" s="35">
        <v>518.35</v>
      </c>
    </row>
    <row r="17" spans="1:5" s="5" customFormat="1" x14ac:dyDescent="0.25">
      <c r="A17" s="5">
        <v>560179</v>
      </c>
      <c r="C17" s="35">
        <v>951.34</v>
      </c>
      <c r="D17" s="47">
        <v>844.4888492412515</v>
      </c>
      <c r="E17" s="35">
        <v>1065.1099999999999</v>
      </c>
    </row>
    <row r="18" spans="1:5" s="2" customFormat="1" x14ac:dyDescent="0.25">
      <c r="A18" s="51">
        <v>21579</v>
      </c>
      <c r="C18" s="32">
        <v>332.33</v>
      </c>
      <c r="D18" s="47">
        <v>196.62021276595743</v>
      </c>
      <c r="E18" s="32">
        <v>371.29</v>
      </c>
    </row>
    <row r="19" spans="1:5" s="59" customFormat="1" x14ac:dyDescent="0.25">
      <c r="A19" s="59">
        <v>91670</v>
      </c>
      <c r="C19" s="60">
        <v>179.89</v>
      </c>
      <c r="D19" s="61">
        <v>118.85783950617281</v>
      </c>
      <c r="E19" s="60">
        <v>200.09</v>
      </c>
    </row>
    <row r="20" spans="1:5" s="5" customFormat="1" x14ac:dyDescent="0.25">
      <c r="A20" s="5">
        <v>29268</v>
      </c>
      <c r="C20" s="35">
        <v>1659.95</v>
      </c>
      <c r="D20" s="47">
        <v>1638.962580834803</v>
      </c>
      <c r="E20" s="35">
        <v>1858.53</v>
      </c>
    </row>
    <row r="21" spans="1:5" s="5" customFormat="1" x14ac:dyDescent="0.25">
      <c r="A21" s="5">
        <v>221899</v>
      </c>
      <c r="C21" s="35">
        <v>8364.23</v>
      </c>
      <c r="D21" s="47">
        <v>7648.5942885375489</v>
      </c>
      <c r="E21" s="35">
        <v>9338.7000000000007</v>
      </c>
    </row>
    <row r="22" spans="1:5" s="9" customFormat="1" x14ac:dyDescent="0.25">
      <c r="A22" s="9">
        <v>8784</v>
      </c>
      <c r="C22" s="18">
        <v>624.75</v>
      </c>
      <c r="D22" s="46">
        <v>529.82936014625227</v>
      </c>
      <c r="E22" s="18">
        <v>694.72</v>
      </c>
    </row>
    <row r="23" spans="1:5" s="9" customFormat="1" x14ac:dyDescent="0.25">
      <c r="A23" s="9">
        <v>615708</v>
      </c>
      <c r="C23" s="18">
        <v>3953.42</v>
      </c>
      <c r="D23" s="46">
        <v>3844.9040807174888</v>
      </c>
      <c r="E23" s="18">
        <v>4381.83</v>
      </c>
    </row>
    <row r="24" spans="1:5" s="5" customFormat="1" ht="15.75" x14ac:dyDescent="0.25">
      <c r="C24" s="35"/>
      <c r="D24" s="62"/>
      <c r="E24" s="63"/>
    </row>
    <row r="25" spans="1:5" s="9" customFormat="1" x14ac:dyDescent="0.25">
      <c r="C25" s="18">
        <f>SUM(C3:C24)</f>
        <v>27175.57</v>
      </c>
      <c r="D25" s="18">
        <f>SUM(D3:D24)</f>
        <v>24312.313359651038</v>
      </c>
      <c r="E25" s="18">
        <f>SUM(E3:E24)</f>
        <v>30324.820000000007</v>
      </c>
    </row>
    <row r="26" spans="1:5" s="4" customFormat="1" x14ac:dyDescent="0.25">
      <c r="C26" s="19"/>
      <c r="D26" s="57"/>
      <c r="E26" s="19"/>
    </row>
    <row r="27" spans="1:5" s="1" customFormat="1" x14ac:dyDescent="0.25">
      <c r="A27" s="4"/>
      <c r="B27" s="4"/>
      <c r="C27" s="19"/>
      <c r="D27" s="20"/>
      <c r="E27" s="19"/>
    </row>
    <row r="28" spans="1:5" x14ac:dyDescent="0.25">
      <c r="B28" s="8" t="s">
        <v>25</v>
      </c>
      <c r="D28" s="21">
        <v>89.1</v>
      </c>
    </row>
    <row r="29" spans="1:5" x14ac:dyDescent="0.25">
      <c r="B29" s="8" t="s">
        <v>25</v>
      </c>
      <c r="D29" s="21">
        <v>89.1</v>
      </c>
    </row>
    <row r="30" spans="1:5" x14ac:dyDescent="0.25">
      <c r="B30" s="8" t="s">
        <v>25</v>
      </c>
      <c r="D30" s="21">
        <v>89.1</v>
      </c>
    </row>
    <row r="31" spans="1:5" x14ac:dyDescent="0.25">
      <c r="B31" s="8" t="s">
        <v>25</v>
      </c>
      <c r="D31" s="21">
        <v>89.1</v>
      </c>
    </row>
    <row r="32" spans="1:5" x14ac:dyDescent="0.25">
      <c r="B32" s="8" t="s">
        <v>25</v>
      </c>
      <c r="D32" s="21">
        <v>91.3</v>
      </c>
    </row>
    <row r="33" spans="2:4" x14ac:dyDescent="0.25">
      <c r="B33" s="8" t="s">
        <v>25</v>
      </c>
      <c r="D33" s="21">
        <v>89.1</v>
      </c>
    </row>
    <row r="34" spans="2:4" x14ac:dyDescent="0.25">
      <c r="B34" s="8" t="s">
        <v>25</v>
      </c>
      <c r="D34" s="21">
        <v>89.1</v>
      </c>
    </row>
    <row r="35" spans="2:4" x14ac:dyDescent="0.25">
      <c r="B35" s="8" t="s">
        <v>25</v>
      </c>
      <c r="D35" s="21">
        <v>89.1</v>
      </c>
    </row>
    <row r="36" spans="2:4" x14ac:dyDescent="0.25">
      <c r="B36" s="8" t="s">
        <v>25</v>
      </c>
      <c r="D36" s="21">
        <v>81</v>
      </c>
    </row>
    <row r="37" spans="2:4" x14ac:dyDescent="0.25">
      <c r="B37" s="8" t="s">
        <v>25</v>
      </c>
      <c r="D37" s="21">
        <v>81</v>
      </c>
    </row>
    <row r="38" spans="2:4" x14ac:dyDescent="0.25">
      <c r="B38" s="8" t="s">
        <v>25</v>
      </c>
      <c r="D38" s="21">
        <v>81</v>
      </c>
    </row>
    <row r="39" spans="2:4" x14ac:dyDescent="0.25">
      <c r="B39" s="8" t="s">
        <v>25</v>
      </c>
      <c r="D39" s="21">
        <v>89.1</v>
      </c>
    </row>
    <row r="40" spans="2:4" x14ac:dyDescent="0.25">
      <c r="B40" s="8" t="s">
        <v>25</v>
      </c>
      <c r="D40" s="21">
        <v>89.1</v>
      </c>
    </row>
    <row r="41" spans="2:4" x14ac:dyDescent="0.25">
      <c r="B41" s="8" t="s">
        <v>25</v>
      </c>
      <c r="D41" s="21">
        <v>89.1</v>
      </c>
    </row>
    <row r="43" spans="2:4" x14ac:dyDescent="0.25">
      <c r="D43" s="21">
        <f>SUM(D25:D42)</f>
        <v>25537.613359651023</v>
      </c>
    </row>
    <row r="56" spans="1:5" s="5" customFormat="1" x14ac:dyDescent="0.25">
      <c r="A56" s="5">
        <v>8580</v>
      </c>
      <c r="B56" s="5" t="s">
        <v>2</v>
      </c>
      <c r="C56" s="35">
        <v>886.01</v>
      </c>
      <c r="D56" s="87">
        <v>668.43307462686562</v>
      </c>
      <c r="E56" s="35">
        <v>993.94</v>
      </c>
    </row>
    <row r="57" spans="1:5" s="64" customFormat="1" x14ac:dyDescent="0.25">
      <c r="A57" s="64">
        <v>61504</v>
      </c>
      <c r="B57" s="64" t="s">
        <v>9</v>
      </c>
      <c r="C57" s="65">
        <v>1025.47</v>
      </c>
      <c r="D57" s="88">
        <v>970.80493178717597</v>
      </c>
      <c r="E57" s="65">
        <v>1165.99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pane ySplit="1" topLeftCell="A2" activePane="bottomLeft" state="frozen"/>
      <selection pane="bottomLeft" activeCell="B39" sqref="B2:B39"/>
    </sheetView>
  </sheetViews>
  <sheetFormatPr defaultColWidth="8.85546875" defaultRowHeight="15" x14ac:dyDescent="0.25"/>
  <cols>
    <col min="1" max="1" width="9" style="3" customWidth="1"/>
    <col min="2" max="2" width="34.42578125" style="3" customWidth="1"/>
    <col min="3" max="3" width="12.42578125" style="22" customWidth="1"/>
    <col min="4" max="4" width="17.140625" style="21" customWidth="1"/>
    <col min="5" max="5" width="13.7109375" style="21" customWidth="1"/>
    <col min="6" max="222" width="8.85546875" style="3"/>
    <col min="223" max="223" width="6.42578125" style="3" customWidth="1"/>
    <col min="224" max="224" width="9" style="3" customWidth="1"/>
    <col min="225" max="225" width="34.42578125" style="3" customWidth="1"/>
    <col min="226" max="226" width="10.42578125" style="3" customWidth="1"/>
    <col min="227" max="227" width="11.5703125" style="3" customWidth="1"/>
    <col min="228" max="228" width="9.5703125" style="3" customWidth="1"/>
    <col min="229" max="229" width="10.140625" style="3" customWidth="1"/>
    <col min="230" max="230" width="15.28515625" style="3" customWidth="1"/>
    <col min="231" max="231" width="12.42578125" style="3" customWidth="1"/>
    <col min="232" max="232" width="9.28515625" style="3" bestFit="1" customWidth="1"/>
    <col min="233" max="233" width="4" style="3" customWidth="1"/>
    <col min="234" max="234" width="8.85546875" style="3" customWidth="1"/>
    <col min="235" max="235" width="10.85546875" style="3" customWidth="1"/>
    <col min="236" max="236" width="9.85546875" style="3" customWidth="1"/>
    <col min="237" max="237" width="17.140625" style="3" customWidth="1"/>
    <col min="238" max="238" width="16.7109375" style="3" customWidth="1"/>
    <col min="239" max="239" width="6.7109375" style="3" bestFit="1" customWidth="1"/>
    <col min="240" max="240" width="13.7109375" style="3" customWidth="1"/>
    <col min="241" max="241" width="14.140625" style="3" customWidth="1"/>
    <col min="242" max="242" width="45.140625" style="3" customWidth="1"/>
    <col min="243" max="243" width="33.140625" style="3" bestFit="1" customWidth="1"/>
    <col min="244" max="244" width="8.85546875" style="3"/>
    <col min="245" max="245" width="17.42578125" style="3" customWidth="1"/>
    <col min="246" max="246" width="8.85546875" style="3" customWidth="1"/>
    <col min="247" max="247" width="43.85546875" style="3" customWidth="1"/>
    <col min="248" max="250" width="14.42578125" style="3" customWidth="1"/>
    <col min="251" max="251" width="8.42578125" style="3" customWidth="1"/>
    <col min="252" max="252" width="13.7109375" style="3" customWidth="1"/>
    <col min="253" max="253" width="9" style="3" customWidth="1"/>
    <col min="254" max="254" width="9.28515625" style="3" customWidth="1"/>
    <col min="255" max="255" width="8.85546875" style="3" customWidth="1"/>
    <col min="256" max="478" width="8.85546875" style="3"/>
    <col min="479" max="479" width="6.42578125" style="3" customWidth="1"/>
    <col min="480" max="480" width="9" style="3" customWidth="1"/>
    <col min="481" max="481" width="34.42578125" style="3" customWidth="1"/>
    <col min="482" max="482" width="10.42578125" style="3" customWidth="1"/>
    <col min="483" max="483" width="11.5703125" style="3" customWidth="1"/>
    <col min="484" max="484" width="9.5703125" style="3" customWidth="1"/>
    <col min="485" max="485" width="10.140625" style="3" customWidth="1"/>
    <col min="486" max="486" width="15.28515625" style="3" customWidth="1"/>
    <col min="487" max="487" width="12.42578125" style="3" customWidth="1"/>
    <col min="488" max="488" width="9.28515625" style="3" bestFit="1" customWidth="1"/>
    <col min="489" max="489" width="4" style="3" customWidth="1"/>
    <col min="490" max="490" width="8.85546875" style="3" customWidth="1"/>
    <col min="491" max="491" width="10.85546875" style="3" customWidth="1"/>
    <col min="492" max="492" width="9.85546875" style="3" customWidth="1"/>
    <col min="493" max="493" width="17.140625" style="3" customWidth="1"/>
    <col min="494" max="494" width="16.7109375" style="3" customWidth="1"/>
    <col min="495" max="495" width="6.7109375" style="3" bestFit="1" customWidth="1"/>
    <col min="496" max="496" width="13.7109375" style="3" customWidth="1"/>
    <col min="497" max="497" width="14.140625" style="3" customWidth="1"/>
    <col min="498" max="498" width="45.140625" style="3" customWidth="1"/>
    <col min="499" max="499" width="33.140625" style="3" bestFit="1" customWidth="1"/>
    <col min="500" max="500" width="8.85546875" style="3"/>
    <col min="501" max="501" width="17.42578125" style="3" customWidth="1"/>
    <col min="502" max="502" width="8.85546875" style="3" customWidth="1"/>
    <col min="503" max="503" width="43.85546875" style="3" customWidth="1"/>
    <col min="504" max="506" width="14.42578125" style="3" customWidth="1"/>
    <col min="507" max="507" width="8.42578125" style="3" customWidth="1"/>
    <col min="508" max="508" width="13.7109375" style="3" customWidth="1"/>
    <col min="509" max="509" width="9" style="3" customWidth="1"/>
    <col min="510" max="510" width="9.28515625" style="3" customWidth="1"/>
    <col min="511" max="511" width="8.85546875" style="3" customWidth="1"/>
    <col min="512" max="734" width="8.85546875" style="3"/>
    <col min="735" max="735" width="6.42578125" style="3" customWidth="1"/>
    <col min="736" max="736" width="9" style="3" customWidth="1"/>
    <col min="737" max="737" width="34.42578125" style="3" customWidth="1"/>
    <col min="738" max="738" width="10.42578125" style="3" customWidth="1"/>
    <col min="739" max="739" width="11.5703125" style="3" customWidth="1"/>
    <col min="740" max="740" width="9.5703125" style="3" customWidth="1"/>
    <col min="741" max="741" width="10.140625" style="3" customWidth="1"/>
    <col min="742" max="742" width="15.28515625" style="3" customWidth="1"/>
    <col min="743" max="743" width="12.42578125" style="3" customWidth="1"/>
    <col min="744" max="744" width="9.28515625" style="3" bestFit="1" customWidth="1"/>
    <col min="745" max="745" width="4" style="3" customWidth="1"/>
    <col min="746" max="746" width="8.85546875" style="3" customWidth="1"/>
    <col min="747" max="747" width="10.85546875" style="3" customWidth="1"/>
    <col min="748" max="748" width="9.85546875" style="3" customWidth="1"/>
    <col min="749" max="749" width="17.140625" style="3" customWidth="1"/>
    <col min="750" max="750" width="16.7109375" style="3" customWidth="1"/>
    <col min="751" max="751" width="6.7109375" style="3" bestFit="1" customWidth="1"/>
    <col min="752" max="752" width="13.7109375" style="3" customWidth="1"/>
    <col min="753" max="753" width="14.140625" style="3" customWidth="1"/>
    <col min="754" max="754" width="45.140625" style="3" customWidth="1"/>
    <col min="755" max="755" width="33.140625" style="3" bestFit="1" customWidth="1"/>
    <col min="756" max="756" width="8.85546875" style="3"/>
    <col min="757" max="757" width="17.42578125" style="3" customWidth="1"/>
    <col min="758" max="758" width="8.85546875" style="3" customWidth="1"/>
    <col min="759" max="759" width="43.85546875" style="3" customWidth="1"/>
    <col min="760" max="762" width="14.42578125" style="3" customWidth="1"/>
    <col min="763" max="763" width="8.42578125" style="3" customWidth="1"/>
    <col min="764" max="764" width="13.7109375" style="3" customWidth="1"/>
    <col min="765" max="765" width="9" style="3" customWidth="1"/>
    <col min="766" max="766" width="9.28515625" style="3" customWidth="1"/>
    <col min="767" max="767" width="8.85546875" style="3" customWidth="1"/>
    <col min="768" max="990" width="8.85546875" style="3"/>
    <col min="991" max="991" width="6.42578125" style="3" customWidth="1"/>
    <col min="992" max="992" width="9" style="3" customWidth="1"/>
    <col min="993" max="993" width="34.42578125" style="3" customWidth="1"/>
    <col min="994" max="994" width="10.42578125" style="3" customWidth="1"/>
    <col min="995" max="995" width="11.5703125" style="3" customWidth="1"/>
    <col min="996" max="996" width="9.5703125" style="3" customWidth="1"/>
    <col min="997" max="997" width="10.140625" style="3" customWidth="1"/>
    <col min="998" max="998" width="15.28515625" style="3" customWidth="1"/>
    <col min="999" max="999" width="12.42578125" style="3" customWidth="1"/>
    <col min="1000" max="1000" width="9.28515625" style="3" bestFit="1" customWidth="1"/>
    <col min="1001" max="1001" width="4" style="3" customWidth="1"/>
    <col min="1002" max="1002" width="8.85546875" style="3" customWidth="1"/>
    <col min="1003" max="1003" width="10.85546875" style="3" customWidth="1"/>
    <col min="1004" max="1004" width="9.85546875" style="3" customWidth="1"/>
    <col min="1005" max="1005" width="17.140625" style="3" customWidth="1"/>
    <col min="1006" max="1006" width="16.7109375" style="3" customWidth="1"/>
    <col min="1007" max="1007" width="6.7109375" style="3" bestFit="1" customWidth="1"/>
    <col min="1008" max="1008" width="13.7109375" style="3" customWidth="1"/>
    <col min="1009" max="1009" width="14.140625" style="3" customWidth="1"/>
    <col min="1010" max="1010" width="45.140625" style="3" customWidth="1"/>
    <col min="1011" max="1011" width="33.140625" style="3" bestFit="1" customWidth="1"/>
    <col min="1012" max="1012" width="8.85546875" style="3"/>
    <col min="1013" max="1013" width="17.42578125" style="3" customWidth="1"/>
    <col min="1014" max="1014" width="8.85546875" style="3" customWidth="1"/>
    <col min="1015" max="1015" width="43.85546875" style="3" customWidth="1"/>
    <col min="1016" max="1018" width="14.42578125" style="3" customWidth="1"/>
    <col min="1019" max="1019" width="8.42578125" style="3" customWidth="1"/>
    <col min="1020" max="1020" width="13.7109375" style="3" customWidth="1"/>
    <col min="1021" max="1021" width="9" style="3" customWidth="1"/>
    <col min="1022" max="1022" width="9.28515625" style="3" customWidth="1"/>
    <col min="1023" max="1023" width="8.85546875" style="3" customWidth="1"/>
    <col min="1024" max="1246" width="8.85546875" style="3"/>
    <col min="1247" max="1247" width="6.42578125" style="3" customWidth="1"/>
    <col min="1248" max="1248" width="9" style="3" customWidth="1"/>
    <col min="1249" max="1249" width="34.42578125" style="3" customWidth="1"/>
    <col min="1250" max="1250" width="10.42578125" style="3" customWidth="1"/>
    <col min="1251" max="1251" width="11.5703125" style="3" customWidth="1"/>
    <col min="1252" max="1252" width="9.5703125" style="3" customWidth="1"/>
    <col min="1253" max="1253" width="10.140625" style="3" customWidth="1"/>
    <col min="1254" max="1254" width="15.28515625" style="3" customWidth="1"/>
    <col min="1255" max="1255" width="12.42578125" style="3" customWidth="1"/>
    <col min="1256" max="1256" width="9.28515625" style="3" bestFit="1" customWidth="1"/>
    <col min="1257" max="1257" width="4" style="3" customWidth="1"/>
    <col min="1258" max="1258" width="8.85546875" style="3" customWidth="1"/>
    <col min="1259" max="1259" width="10.85546875" style="3" customWidth="1"/>
    <col min="1260" max="1260" width="9.85546875" style="3" customWidth="1"/>
    <col min="1261" max="1261" width="17.140625" style="3" customWidth="1"/>
    <col min="1262" max="1262" width="16.7109375" style="3" customWidth="1"/>
    <col min="1263" max="1263" width="6.7109375" style="3" bestFit="1" customWidth="1"/>
    <col min="1264" max="1264" width="13.7109375" style="3" customWidth="1"/>
    <col min="1265" max="1265" width="14.140625" style="3" customWidth="1"/>
    <col min="1266" max="1266" width="45.140625" style="3" customWidth="1"/>
    <col min="1267" max="1267" width="33.140625" style="3" bestFit="1" customWidth="1"/>
    <col min="1268" max="1268" width="8.85546875" style="3"/>
    <col min="1269" max="1269" width="17.42578125" style="3" customWidth="1"/>
    <col min="1270" max="1270" width="8.85546875" style="3" customWidth="1"/>
    <col min="1271" max="1271" width="43.85546875" style="3" customWidth="1"/>
    <col min="1272" max="1274" width="14.42578125" style="3" customWidth="1"/>
    <col min="1275" max="1275" width="8.42578125" style="3" customWidth="1"/>
    <col min="1276" max="1276" width="13.7109375" style="3" customWidth="1"/>
    <col min="1277" max="1277" width="9" style="3" customWidth="1"/>
    <col min="1278" max="1278" width="9.28515625" style="3" customWidth="1"/>
    <col min="1279" max="1279" width="8.85546875" style="3" customWidth="1"/>
    <col min="1280" max="1502" width="8.85546875" style="3"/>
    <col min="1503" max="1503" width="6.42578125" style="3" customWidth="1"/>
    <col min="1504" max="1504" width="9" style="3" customWidth="1"/>
    <col min="1505" max="1505" width="34.42578125" style="3" customWidth="1"/>
    <col min="1506" max="1506" width="10.42578125" style="3" customWidth="1"/>
    <col min="1507" max="1507" width="11.5703125" style="3" customWidth="1"/>
    <col min="1508" max="1508" width="9.5703125" style="3" customWidth="1"/>
    <col min="1509" max="1509" width="10.140625" style="3" customWidth="1"/>
    <col min="1510" max="1510" width="15.28515625" style="3" customWidth="1"/>
    <col min="1511" max="1511" width="12.42578125" style="3" customWidth="1"/>
    <col min="1512" max="1512" width="9.28515625" style="3" bestFit="1" customWidth="1"/>
    <col min="1513" max="1513" width="4" style="3" customWidth="1"/>
    <col min="1514" max="1514" width="8.85546875" style="3" customWidth="1"/>
    <col min="1515" max="1515" width="10.85546875" style="3" customWidth="1"/>
    <col min="1516" max="1516" width="9.85546875" style="3" customWidth="1"/>
    <col min="1517" max="1517" width="17.140625" style="3" customWidth="1"/>
    <col min="1518" max="1518" width="16.7109375" style="3" customWidth="1"/>
    <col min="1519" max="1519" width="6.7109375" style="3" bestFit="1" customWidth="1"/>
    <col min="1520" max="1520" width="13.7109375" style="3" customWidth="1"/>
    <col min="1521" max="1521" width="14.140625" style="3" customWidth="1"/>
    <col min="1522" max="1522" width="45.140625" style="3" customWidth="1"/>
    <col min="1523" max="1523" width="33.140625" style="3" bestFit="1" customWidth="1"/>
    <col min="1524" max="1524" width="8.85546875" style="3"/>
    <col min="1525" max="1525" width="17.42578125" style="3" customWidth="1"/>
    <col min="1526" max="1526" width="8.85546875" style="3" customWidth="1"/>
    <col min="1527" max="1527" width="43.85546875" style="3" customWidth="1"/>
    <col min="1528" max="1530" width="14.42578125" style="3" customWidth="1"/>
    <col min="1531" max="1531" width="8.42578125" style="3" customWidth="1"/>
    <col min="1532" max="1532" width="13.7109375" style="3" customWidth="1"/>
    <col min="1533" max="1533" width="9" style="3" customWidth="1"/>
    <col min="1534" max="1534" width="9.28515625" style="3" customWidth="1"/>
    <col min="1535" max="1535" width="8.85546875" style="3" customWidth="1"/>
    <col min="1536" max="1758" width="8.85546875" style="3"/>
    <col min="1759" max="1759" width="6.42578125" style="3" customWidth="1"/>
    <col min="1760" max="1760" width="9" style="3" customWidth="1"/>
    <col min="1761" max="1761" width="34.42578125" style="3" customWidth="1"/>
    <col min="1762" max="1762" width="10.42578125" style="3" customWidth="1"/>
    <col min="1763" max="1763" width="11.5703125" style="3" customWidth="1"/>
    <col min="1764" max="1764" width="9.5703125" style="3" customWidth="1"/>
    <col min="1765" max="1765" width="10.140625" style="3" customWidth="1"/>
    <col min="1766" max="1766" width="15.28515625" style="3" customWidth="1"/>
    <col min="1767" max="1767" width="12.42578125" style="3" customWidth="1"/>
    <col min="1768" max="1768" width="9.28515625" style="3" bestFit="1" customWidth="1"/>
    <col min="1769" max="1769" width="4" style="3" customWidth="1"/>
    <col min="1770" max="1770" width="8.85546875" style="3" customWidth="1"/>
    <col min="1771" max="1771" width="10.85546875" style="3" customWidth="1"/>
    <col min="1772" max="1772" width="9.85546875" style="3" customWidth="1"/>
    <col min="1773" max="1773" width="17.140625" style="3" customWidth="1"/>
    <col min="1774" max="1774" width="16.7109375" style="3" customWidth="1"/>
    <col min="1775" max="1775" width="6.7109375" style="3" bestFit="1" customWidth="1"/>
    <col min="1776" max="1776" width="13.7109375" style="3" customWidth="1"/>
    <col min="1777" max="1777" width="14.140625" style="3" customWidth="1"/>
    <col min="1778" max="1778" width="45.140625" style="3" customWidth="1"/>
    <col min="1779" max="1779" width="33.140625" style="3" bestFit="1" customWidth="1"/>
    <col min="1780" max="1780" width="8.85546875" style="3"/>
    <col min="1781" max="1781" width="17.42578125" style="3" customWidth="1"/>
    <col min="1782" max="1782" width="8.85546875" style="3" customWidth="1"/>
    <col min="1783" max="1783" width="43.85546875" style="3" customWidth="1"/>
    <col min="1784" max="1786" width="14.42578125" style="3" customWidth="1"/>
    <col min="1787" max="1787" width="8.42578125" style="3" customWidth="1"/>
    <col min="1788" max="1788" width="13.7109375" style="3" customWidth="1"/>
    <col min="1789" max="1789" width="9" style="3" customWidth="1"/>
    <col min="1790" max="1790" width="9.28515625" style="3" customWidth="1"/>
    <col min="1791" max="1791" width="8.85546875" style="3" customWidth="1"/>
    <col min="1792" max="2014" width="8.85546875" style="3"/>
    <col min="2015" max="2015" width="6.42578125" style="3" customWidth="1"/>
    <col min="2016" max="2016" width="9" style="3" customWidth="1"/>
    <col min="2017" max="2017" width="34.42578125" style="3" customWidth="1"/>
    <col min="2018" max="2018" width="10.42578125" style="3" customWidth="1"/>
    <col min="2019" max="2019" width="11.5703125" style="3" customWidth="1"/>
    <col min="2020" max="2020" width="9.5703125" style="3" customWidth="1"/>
    <col min="2021" max="2021" width="10.140625" style="3" customWidth="1"/>
    <col min="2022" max="2022" width="15.28515625" style="3" customWidth="1"/>
    <col min="2023" max="2023" width="12.42578125" style="3" customWidth="1"/>
    <col min="2024" max="2024" width="9.28515625" style="3" bestFit="1" customWidth="1"/>
    <col min="2025" max="2025" width="4" style="3" customWidth="1"/>
    <col min="2026" max="2026" width="8.85546875" style="3" customWidth="1"/>
    <col min="2027" max="2027" width="10.85546875" style="3" customWidth="1"/>
    <col min="2028" max="2028" width="9.85546875" style="3" customWidth="1"/>
    <col min="2029" max="2029" width="17.140625" style="3" customWidth="1"/>
    <col min="2030" max="2030" width="16.7109375" style="3" customWidth="1"/>
    <col min="2031" max="2031" width="6.7109375" style="3" bestFit="1" customWidth="1"/>
    <col min="2032" max="2032" width="13.7109375" style="3" customWidth="1"/>
    <col min="2033" max="2033" width="14.140625" style="3" customWidth="1"/>
    <col min="2034" max="2034" width="45.140625" style="3" customWidth="1"/>
    <col min="2035" max="2035" width="33.140625" style="3" bestFit="1" customWidth="1"/>
    <col min="2036" max="2036" width="8.85546875" style="3"/>
    <col min="2037" max="2037" width="17.42578125" style="3" customWidth="1"/>
    <col min="2038" max="2038" width="8.85546875" style="3" customWidth="1"/>
    <col min="2039" max="2039" width="43.85546875" style="3" customWidth="1"/>
    <col min="2040" max="2042" width="14.42578125" style="3" customWidth="1"/>
    <col min="2043" max="2043" width="8.42578125" style="3" customWidth="1"/>
    <col min="2044" max="2044" width="13.7109375" style="3" customWidth="1"/>
    <col min="2045" max="2045" width="9" style="3" customWidth="1"/>
    <col min="2046" max="2046" width="9.28515625" style="3" customWidth="1"/>
    <col min="2047" max="2047" width="8.85546875" style="3" customWidth="1"/>
    <col min="2048" max="2270" width="8.85546875" style="3"/>
    <col min="2271" max="2271" width="6.42578125" style="3" customWidth="1"/>
    <col min="2272" max="2272" width="9" style="3" customWidth="1"/>
    <col min="2273" max="2273" width="34.42578125" style="3" customWidth="1"/>
    <col min="2274" max="2274" width="10.42578125" style="3" customWidth="1"/>
    <col min="2275" max="2275" width="11.5703125" style="3" customWidth="1"/>
    <col min="2276" max="2276" width="9.5703125" style="3" customWidth="1"/>
    <col min="2277" max="2277" width="10.140625" style="3" customWidth="1"/>
    <col min="2278" max="2278" width="15.28515625" style="3" customWidth="1"/>
    <col min="2279" max="2279" width="12.42578125" style="3" customWidth="1"/>
    <col min="2280" max="2280" width="9.28515625" style="3" bestFit="1" customWidth="1"/>
    <col min="2281" max="2281" width="4" style="3" customWidth="1"/>
    <col min="2282" max="2282" width="8.85546875" style="3" customWidth="1"/>
    <col min="2283" max="2283" width="10.85546875" style="3" customWidth="1"/>
    <col min="2284" max="2284" width="9.85546875" style="3" customWidth="1"/>
    <col min="2285" max="2285" width="17.140625" style="3" customWidth="1"/>
    <col min="2286" max="2286" width="16.7109375" style="3" customWidth="1"/>
    <col min="2287" max="2287" width="6.7109375" style="3" bestFit="1" customWidth="1"/>
    <col min="2288" max="2288" width="13.7109375" style="3" customWidth="1"/>
    <col min="2289" max="2289" width="14.140625" style="3" customWidth="1"/>
    <col min="2290" max="2290" width="45.140625" style="3" customWidth="1"/>
    <col min="2291" max="2291" width="33.140625" style="3" bestFit="1" customWidth="1"/>
    <col min="2292" max="2292" width="8.85546875" style="3"/>
    <col min="2293" max="2293" width="17.42578125" style="3" customWidth="1"/>
    <col min="2294" max="2294" width="8.85546875" style="3" customWidth="1"/>
    <col min="2295" max="2295" width="43.85546875" style="3" customWidth="1"/>
    <col min="2296" max="2298" width="14.42578125" style="3" customWidth="1"/>
    <col min="2299" max="2299" width="8.42578125" style="3" customWidth="1"/>
    <col min="2300" max="2300" width="13.7109375" style="3" customWidth="1"/>
    <col min="2301" max="2301" width="9" style="3" customWidth="1"/>
    <col min="2302" max="2302" width="9.28515625" style="3" customWidth="1"/>
    <col min="2303" max="2303" width="8.85546875" style="3" customWidth="1"/>
    <col min="2304" max="2526" width="8.85546875" style="3"/>
    <col min="2527" max="2527" width="6.42578125" style="3" customWidth="1"/>
    <col min="2528" max="2528" width="9" style="3" customWidth="1"/>
    <col min="2529" max="2529" width="34.42578125" style="3" customWidth="1"/>
    <col min="2530" max="2530" width="10.42578125" style="3" customWidth="1"/>
    <col min="2531" max="2531" width="11.5703125" style="3" customWidth="1"/>
    <col min="2532" max="2532" width="9.5703125" style="3" customWidth="1"/>
    <col min="2533" max="2533" width="10.140625" style="3" customWidth="1"/>
    <col min="2534" max="2534" width="15.28515625" style="3" customWidth="1"/>
    <col min="2535" max="2535" width="12.42578125" style="3" customWidth="1"/>
    <col min="2536" max="2536" width="9.28515625" style="3" bestFit="1" customWidth="1"/>
    <col min="2537" max="2537" width="4" style="3" customWidth="1"/>
    <col min="2538" max="2538" width="8.85546875" style="3" customWidth="1"/>
    <col min="2539" max="2539" width="10.85546875" style="3" customWidth="1"/>
    <col min="2540" max="2540" width="9.85546875" style="3" customWidth="1"/>
    <col min="2541" max="2541" width="17.140625" style="3" customWidth="1"/>
    <col min="2542" max="2542" width="16.7109375" style="3" customWidth="1"/>
    <col min="2543" max="2543" width="6.7109375" style="3" bestFit="1" customWidth="1"/>
    <col min="2544" max="2544" width="13.7109375" style="3" customWidth="1"/>
    <col min="2545" max="2545" width="14.140625" style="3" customWidth="1"/>
    <col min="2546" max="2546" width="45.140625" style="3" customWidth="1"/>
    <col min="2547" max="2547" width="33.140625" style="3" bestFit="1" customWidth="1"/>
    <col min="2548" max="2548" width="8.85546875" style="3"/>
    <col min="2549" max="2549" width="17.42578125" style="3" customWidth="1"/>
    <col min="2550" max="2550" width="8.85546875" style="3" customWidth="1"/>
    <col min="2551" max="2551" width="43.85546875" style="3" customWidth="1"/>
    <col min="2552" max="2554" width="14.42578125" style="3" customWidth="1"/>
    <col min="2555" max="2555" width="8.42578125" style="3" customWidth="1"/>
    <col min="2556" max="2556" width="13.7109375" style="3" customWidth="1"/>
    <col min="2557" max="2557" width="9" style="3" customWidth="1"/>
    <col min="2558" max="2558" width="9.28515625" style="3" customWidth="1"/>
    <col min="2559" max="2559" width="8.85546875" style="3" customWidth="1"/>
    <col min="2560" max="2782" width="8.85546875" style="3"/>
    <col min="2783" max="2783" width="6.42578125" style="3" customWidth="1"/>
    <col min="2784" max="2784" width="9" style="3" customWidth="1"/>
    <col min="2785" max="2785" width="34.42578125" style="3" customWidth="1"/>
    <col min="2786" max="2786" width="10.42578125" style="3" customWidth="1"/>
    <col min="2787" max="2787" width="11.5703125" style="3" customWidth="1"/>
    <col min="2788" max="2788" width="9.5703125" style="3" customWidth="1"/>
    <col min="2789" max="2789" width="10.140625" style="3" customWidth="1"/>
    <col min="2790" max="2790" width="15.28515625" style="3" customWidth="1"/>
    <col min="2791" max="2791" width="12.42578125" style="3" customWidth="1"/>
    <col min="2792" max="2792" width="9.28515625" style="3" bestFit="1" customWidth="1"/>
    <col min="2793" max="2793" width="4" style="3" customWidth="1"/>
    <col min="2794" max="2794" width="8.85546875" style="3" customWidth="1"/>
    <col min="2795" max="2795" width="10.85546875" style="3" customWidth="1"/>
    <col min="2796" max="2796" width="9.85546875" style="3" customWidth="1"/>
    <col min="2797" max="2797" width="17.140625" style="3" customWidth="1"/>
    <col min="2798" max="2798" width="16.7109375" style="3" customWidth="1"/>
    <col min="2799" max="2799" width="6.7109375" style="3" bestFit="1" customWidth="1"/>
    <col min="2800" max="2800" width="13.7109375" style="3" customWidth="1"/>
    <col min="2801" max="2801" width="14.140625" style="3" customWidth="1"/>
    <col min="2802" max="2802" width="45.140625" style="3" customWidth="1"/>
    <col min="2803" max="2803" width="33.140625" style="3" bestFit="1" customWidth="1"/>
    <col min="2804" max="2804" width="8.85546875" style="3"/>
    <col min="2805" max="2805" width="17.42578125" style="3" customWidth="1"/>
    <col min="2806" max="2806" width="8.85546875" style="3" customWidth="1"/>
    <col min="2807" max="2807" width="43.85546875" style="3" customWidth="1"/>
    <col min="2808" max="2810" width="14.42578125" style="3" customWidth="1"/>
    <col min="2811" max="2811" width="8.42578125" style="3" customWidth="1"/>
    <col min="2812" max="2812" width="13.7109375" style="3" customWidth="1"/>
    <col min="2813" max="2813" width="9" style="3" customWidth="1"/>
    <col min="2814" max="2814" width="9.28515625" style="3" customWidth="1"/>
    <col min="2815" max="2815" width="8.85546875" style="3" customWidth="1"/>
    <col min="2816" max="3038" width="8.85546875" style="3"/>
    <col min="3039" max="3039" width="6.42578125" style="3" customWidth="1"/>
    <col min="3040" max="3040" width="9" style="3" customWidth="1"/>
    <col min="3041" max="3041" width="34.42578125" style="3" customWidth="1"/>
    <col min="3042" max="3042" width="10.42578125" style="3" customWidth="1"/>
    <col min="3043" max="3043" width="11.5703125" style="3" customWidth="1"/>
    <col min="3044" max="3044" width="9.5703125" style="3" customWidth="1"/>
    <col min="3045" max="3045" width="10.140625" style="3" customWidth="1"/>
    <col min="3046" max="3046" width="15.28515625" style="3" customWidth="1"/>
    <col min="3047" max="3047" width="12.42578125" style="3" customWidth="1"/>
    <col min="3048" max="3048" width="9.28515625" style="3" bestFit="1" customWidth="1"/>
    <col min="3049" max="3049" width="4" style="3" customWidth="1"/>
    <col min="3050" max="3050" width="8.85546875" style="3" customWidth="1"/>
    <col min="3051" max="3051" width="10.85546875" style="3" customWidth="1"/>
    <col min="3052" max="3052" width="9.85546875" style="3" customWidth="1"/>
    <col min="3053" max="3053" width="17.140625" style="3" customWidth="1"/>
    <col min="3054" max="3054" width="16.7109375" style="3" customWidth="1"/>
    <col min="3055" max="3055" width="6.7109375" style="3" bestFit="1" customWidth="1"/>
    <col min="3056" max="3056" width="13.7109375" style="3" customWidth="1"/>
    <col min="3057" max="3057" width="14.140625" style="3" customWidth="1"/>
    <col min="3058" max="3058" width="45.140625" style="3" customWidth="1"/>
    <col min="3059" max="3059" width="33.140625" style="3" bestFit="1" customWidth="1"/>
    <col min="3060" max="3060" width="8.85546875" style="3"/>
    <col min="3061" max="3061" width="17.42578125" style="3" customWidth="1"/>
    <col min="3062" max="3062" width="8.85546875" style="3" customWidth="1"/>
    <col min="3063" max="3063" width="43.85546875" style="3" customWidth="1"/>
    <col min="3064" max="3066" width="14.42578125" style="3" customWidth="1"/>
    <col min="3067" max="3067" width="8.42578125" style="3" customWidth="1"/>
    <col min="3068" max="3068" width="13.7109375" style="3" customWidth="1"/>
    <col min="3069" max="3069" width="9" style="3" customWidth="1"/>
    <col min="3070" max="3070" width="9.28515625" style="3" customWidth="1"/>
    <col min="3071" max="3071" width="8.85546875" style="3" customWidth="1"/>
    <col min="3072" max="3294" width="8.85546875" style="3"/>
    <col min="3295" max="3295" width="6.42578125" style="3" customWidth="1"/>
    <col min="3296" max="3296" width="9" style="3" customWidth="1"/>
    <col min="3297" max="3297" width="34.42578125" style="3" customWidth="1"/>
    <col min="3298" max="3298" width="10.42578125" style="3" customWidth="1"/>
    <col min="3299" max="3299" width="11.5703125" style="3" customWidth="1"/>
    <col min="3300" max="3300" width="9.5703125" style="3" customWidth="1"/>
    <col min="3301" max="3301" width="10.140625" style="3" customWidth="1"/>
    <col min="3302" max="3302" width="15.28515625" style="3" customWidth="1"/>
    <col min="3303" max="3303" width="12.42578125" style="3" customWidth="1"/>
    <col min="3304" max="3304" width="9.28515625" style="3" bestFit="1" customWidth="1"/>
    <col min="3305" max="3305" width="4" style="3" customWidth="1"/>
    <col min="3306" max="3306" width="8.85546875" style="3" customWidth="1"/>
    <col min="3307" max="3307" width="10.85546875" style="3" customWidth="1"/>
    <col min="3308" max="3308" width="9.85546875" style="3" customWidth="1"/>
    <col min="3309" max="3309" width="17.140625" style="3" customWidth="1"/>
    <col min="3310" max="3310" width="16.7109375" style="3" customWidth="1"/>
    <col min="3311" max="3311" width="6.7109375" style="3" bestFit="1" customWidth="1"/>
    <col min="3312" max="3312" width="13.7109375" style="3" customWidth="1"/>
    <col min="3313" max="3313" width="14.140625" style="3" customWidth="1"/>
    <col min="3314" max="3314" width="45.140625" style="3" customWidth="1"/>
    <col min="3315" max="3315" width="33.140625" style="3" bestFit="1" customWidth="1"/>
    <col min="3316" max="3316" width="8.85546875" style="3"/>
    <col min="3317" max="3317" width="17.42578125" style="3" customWidth="1"/>
    <col min="3318" max="3318" width="8.85546875" style="3" customWidth="1"/>
    <col min="3319" max="3319" width="43.85546875" style="3" customWidth="1"/>
    <col min="3320" max="3322" width="14.42578125" style="3" customWidth="1"/>
    <col min="3323" max="3323" width="8.42578125" style="3" customWidth="1"/>
    <col min="3324" max="3324" width="13.7109375" style="3" customWidth="1"/>
    <col min="3325" max="3325" width="9" style="3" customWidth="1"/>
    <col min="3326" max="3326" width="9.28515625" style="3" customWidth="1"/>
    <col min="3327" max="3327" width="8.85546875" style="3" customWidth="1"/>
    <col min="3328" max="3550" width="8.85546875" style="3"/>
    <col min="3551" max="3551" width="6.42578125" style="3" customWidth="1"/>
    <col min="3552" max="3552" width="9" style="3" customWidth="1"/>
    <col min="3553" max="3553" width="34.42578125" style="3" customWidth="1"/>
    <col min="3554" max="3554" width="10.42578125" style="3" customWidth="1"/>
    <col min="3555" max="3555" width="11.5703125" style="3" customWidth="1"/>
    <col min="3556" max="3556" width="9.5703125" style="3" customWidth="1"/>
    <col min="3557" max="3557" width="10.140625" style="3" customWidth="1"/>
    <col min="3558" max="3558" width="15.28515625" style="3" customWidth="1"/>
    <col min="3559" max="3559" width="12.42578125" style="3" customWidth="1"/>
    <col min="3560" max="3560" width="9.28515625" style="3" bestFit="1" customWidth="1"/>
    <col min="3561" max="3561" width="4" style="3" customWidth="1"/>
    <col min="3562" max="3562" width="8.85546875" style="3" customWidth="1"/>
    <col min="3563" max="3563" width="10.85546875" style="3" customWidth="1"/>
    <col min="3564" max="3564" width="9.85546875" style="3" customWidth="1"/>
    <col min="3565" max="3565" width="17.140625" style="3" customWidth="1"/>
    <col min="3566" max="3566" width="16.7109375" style="3" customWidth="1"/>
    <col min="3567" max="3567" width="6.7109375" style="3" bestFit="1" customWidth="1"/>
    <col min="3568" max="3568" width="13.7109375" style="3" customWidth="1"/>
    <col min="3569" max="3569" width="14.140625" style="3" customWidth="1"/>
    <col min="3570" max="3570" width="45.140625" style="3" customWidth="1"/>
    <col min="3571" max="3571" width="33.140625" style="3" bestFit="1" customWidth="1"/>
    <col min="3572" max="3572" width="8.85546875" style="3"/>
    <col min="3573" max="3573" width="17.42578125" style="3" customWidth="1"/>
    <col min="3574" max="3574" width="8.85546875" style="3" customWidth="1"/>
    <col min="3575" max="3575" width="43.85546875" style="3" customWidth="1"/>
    <col min="3576" max="3578" width="14.42578125" style="3" customWidth="1"/>
    <col min="3579" max="3579" width="8.42578125" style="3" customWidth="1"/>
    <col min="3580" max="3580" width="13.7109375" style="3" customWidth="1"/>
    <col min="3581" max="3581" width="9" style="3" customWidth="1"/>
    <col min="3582" max="3582" width="9.28515625" style="3" customWidth="1"/>
    <col min="3583" max="3583" width="8.85546875" style="3" customWidth="1"/>
    <col min="3584" max="3806" width="8.85546875" style="3"/>
    <col min="3807" max="3807" width="6.42578125" style="3" customWidth="1"/>
    <col min="3808" max="3808" width="9" style="3" customWidth="1"/>
    <col min="3809" max="3809" width="34.42578125" style="3" customWidth="1"/>
    <col min="3810" max="3810" width="10.42578125" style="3" customWidth="1"/>
    <col min="3811" max="3811" width="11.5703125" style="3" customWidth="1"/>
    <col min="3812" max="3812" width="9.5703125" style="3" customWidth="1"/>
    <col min="3813" max="3813" width="10.140625" style="3" customWidth="1"/>
    <col min="3814" max="3814" width="15.28515625" style="3" customWidth="1"/>
    <col min="3815" max="3815" width="12.42578125" style="3" customWidth="1"/>
    <col min="3816" max="3816" width="9.28515625" style="3" bestFit="1" customWidth="1"/>
    <col min="3817" max="3817" width="4" style="3" customWidth="1"/>
    <col min="3818" max="3818" width="8.85546875" style="3" customWidth="1"/>
    <col min="3819" max="3819" width="10.85546875" style="3" customWidth="1"/>
    <col min="3820" max="3820" width="9.85546875" style="3" customWidth="1"/>
    <col min="3821" max="3821" width="17.140625" style="3" customWidth="1"/>
    <col min="3822" max="3822" width="16.7109375" style="3" customWidth="1"/>
    <col min="3823" max="3823" width="6.7109375" style="3" bestFit="1" customWidth="1"/>
    <col min="3824" max="3824" width="13.7109375" style="3" customWidth="1"/>
    <col min="3825" max="3825" width="14.140625" style="3" customWidth="1"/>
    <col min="3826" max="3826" width="45.140625" style="3" customWidth="1"/>
    <col min="3827" max="3827" width="33.140625" style="3" bestFit="1" customWidth="1"/>
    <col min="3828" max="3828" width="8.85546875" style="3"/>
    <col min="3829" max="3829" width="17.42578125" style="3" customWidth="1"/>
    <col min="3830" max="3830" width="8.85546875" style="3" customWidth="1"/>
    <col min="3831" max="3831" width="43.85546875" style="3" customWidth="1"/>
    <col min="3832" max="3834" width="14.42578125" style="3" customWidth="1"/>
    <col min="3835" max="3835" width="8.42578125" style="3" customWidth="1"/>
    <col min="3836" max="3836" width="13.7109375" style="3" customWidth="1"/>
    <col min="3837" max="3837" width="9" style="3" customWidth="1"/>
    <col min="3838" max="3838" width="9.28515625" style="3" customWidth="1"/>
    <col min="3839" max="3839" width="8.85546875" style="3" customWidth="1"/>
    <col min="3840" max="4062" width="8.85546875" style="3"/>
    <col min="4063" max="4063" width="6.42578125" style="3" customWidth="1"/>
    <col min="4064" max="4064" width="9" style="3" customWidth="1"/>
    <col min="4065" max="4065" width="34.42578125" style="3" customWidth="1"/>
    <col min="4066" max="4066" width="10.42578125" style="3" customWidth="1"/>
    <col min="4067" max="4067" width="11.5703125" style="3" customWidth="1"/>
    <col min="4068" max="4068" width="9.5703125" style="3" customWidth="1"/>
    <col min="4069" max="4069" width="10.140625" style="3" customWidth="1"/>
    <col min="4070" max="4070" width="15.28515625" style="3" customWidth="1"/>
    <col min="4071" max="4071" width="12.42578125" style="3" customWidth="1"/>
    <col min="4072" max="4072" width="9.28515625" style="3" bestFit="1" customWidth="1"/>
    <col min="4073" max="4073" width="4" style="3" customWidth="1"/>
    <col min="4074" max="4074" width="8.85546875" style="3" customWidth="1"/>
    <col min="4075" max="4075" width="10.85546875" style="3" customWidth="1"/>
    <col min="4076" max="4076" width="9.85546875" style="3" customWidth="1"/>
    <col min="4077" max="4077" width="17.140625" style="3" customWidth="1"/>
    <col min="4078" max="4078" width="16.7109375" style="3" customWidth="1"/>
    <col min="4079" max="4079" width="6.7109375" style="3" bestFit="1" customWidth="1"/>
    <col min="4080" max="4080" width="13.7109375" style="3" customWidth="1"/>
    <col min="4081" max="4081" width="14.140625" style="3" customWidth="1"/>
    <col min="4082" max="4082" width="45.140625" style="3" customWidth="1"/>
    <col min="4083" max="4083" width="33.140625" style="3" bestFit="1" customWidth="1"/>
    <col min="4084" max="4084" width="8.85546875" style="3"/>
    <col min="4085" max="4085" width="17.42578125" style="3" customWidth="1"/>
    <col min="4086" max="4086" width="8.85546875" style="3" customWidth="1"/>
    <col min="4087" max="4087" width="43.85546875" style="3" customWidth="1"/>
    <col min="4088" max="4090" width="14.42578125" style="3" customWidth="1"/>
    <col min="4091" max="4091" width="8.42578125" style="3" customWidth="1"/>
    <col min="4092" max="4092" width="13.7109375" style="3" customWidth="1"/>
    <col min="4093" max="4093" width="9" style="3" customWidth="1"/>
    <col min="4094" max="4094" width="9.28515625" style="3" customWidth="1"/>
    <col min="4095" max="4095" width="8.85546875" style="3" customWidth="1"/>
    <col min="4096" max="4318" width="8.85546875" style="3"/>
    <col min="4319" max="4319" width="6.42578125" style="3" customWidth="1"/>
    <col min="4320" max="4320" width="9" style="3" customWidth="1"/>
    <col min="4321" max="4321" width="34.42578125" style="3" customWidth="1"/>
    <col min="4322" max="4322" width="10.42578125" style="3" customWidth="1"/>
    <col min="4323" max="4323" width="11.5703125" style="3" customWidth="1"/>
    <col min="4324" max="4324" width="9.5703125" style="3" customWidth="1"/>
    <col min="4325" max="4325" width="10.140625" style="3" customWidth="1"/>
    <col min="4326" max="4326" width="15.28515625" style="3" customWidth="1"/>
    <col min="4327" max="4327" width="12.42578125" style="3" customWidth="1"/>
    <col min="4328" max="4328" width="9.28515625" style="3" bestFit="1" customWidth="1"/>
    <col min="4329" max="4329" width="4" style="3" customWidth="1"/>
    <col min="4330" max="4330" width="8.85546875" style="3" customWidth="1"/>
    <col min="4331" max="4331" width="10.85546875" style="3" customWidth="1"/>
    <col min="4332" max="4332" width="9.85546875" style="3" customWidth="1"/>
    <col min="4333" max="4333" width="17.140625" style="3" customWidth="1"/>
    <col min="4334" max="4334" width="16.7109375" style="3" customWidth="1"/>
    <col min="4335" max="4335" width="6.7109375" style="3" bestFit="1" customWidth="1"/>
    <col min="4336" max="4336" width="13.7109375" style="3" customWidth="1"/>
    <col min="4337" max="4337" width="14.140625" style="3" customWidth="1"/>
    <col min="4338" max="4338" width="45.140625" style="3" customWidth="1"/>
    <col min="4339" max="4339" width="33.140625" style="3" bestFit="1" customWidth="1"/>
    <col min="4340" max="4340" width="8.85546875" style="3"/>
    <col min="4341" max="4341" width="17.42578125" style="3" customWidth="1"/>
    <col min="4342" max="4342" width="8.85546875" style="3" customWidth="1"/>
    <col min="4343" max="4343" width="43.85546875" style="3" customWidth="1"/>
    <col min="4344" max="4346" width="14.42578125" style="3" customWidth="1"/>
    <col min="4347" max="4347" width="8.42578125" style="3" customWidth="1"/>
    <col min="4348" max="4348" width="13.7109375" style="3" customWidth="1"/>
    <col min="4349" max="4349" width="9" style="3" customWidth="1"/>
    <col min="4350" max="4350" width="9.28515625" style="3" customWidth="1"/>
    <col min="4351" max="4351" width="8.85546875" style="3" customWidth="1"/>
    <col min="4352" max="4574" width="8.85546875" style="3"/>
    <col min="4575" max="4575" width="6.42578125" style="3" customWidth="1"/>
    <col min="4576" max="4576" width="9" style="3" customWidth="1"/>
    <col min="4577" max="4577" width="34.42578125" style="3" customWidth="1"/>
    <col min="4578" max="4578" width="10.42578125" style="3" customWidth="1"/>
    <col min="4579" max="4579" width="11.5703125" style="3" customWidth="1"/>
    <col min="4580" max="4580" width="9.5703125" style="3" customWidth="1"/>
    <col min="4581" max="4581" width="10.140625" style="3" customWidth="1"/>
    <col min="4582" max="4582" width="15.28515625" style="3" customWidth="1"/>
    <col min="4583" max="4583" width="12.42578125" style="3" customWidth="1"/>
    <col min="4584" max="4584" width="9.28515625" style="3" bestFit="1" customWidth="1"/>
    <col min="4585" max="4585" width="4" style="3" customWidth="1"/>
    <col min="4586" max="4586" width="8.85546875" style="3" customWidth="1"/>
    <col min="4587" max="4587" width="10.85546875" style="3" customWidth="1"/>
    <col min="4588" max="4588" width="9.85546875" style="3" customWidth="1"/>
    <col min="4589" max="4589" width="17.140625" style="3" customWidth="1"/>
    <col min="4590" max="4590" width="16.7109375" style="3" customWidth="1"/>
    <col min="4591" max="4591" width="6.7109375" style="3" bestFit="1" customWidth="1"/>
    <col min="4592" max="4592" width="13.7109375" style="3" customWidth="1"/>
    <col min="4593" max="4593" width="14.140625" style="3" customWidth="1"/>
    <col min="4594" max="4594" width="45.140625" style="3" customWidth="1"/>
    <col min="4595" max="4595" width="33.140625" style="3" bestFit="1" customWidth="1"/>
    <col min="4596" max="4596" width="8.85546875" style="3"/>
    <col min="4597" max="4597" width="17.42578125" style="3" customWidth="1"/>
    <col min="4598" max="4598" width="8.85546875" style="3" customWidth="1"/>
    <col min="4599" max="4599" width="43.85546875" style="3" customWidth="1"/>
    <col min="4600" max="4602" width="14.42578125" style="3" customWidth="1"/>
    <col min="4603" max="4603" width="8.42578125" style="3" customWidth="1"/>
    <col min="4604" max="4604" width="13.7109375" style="3" customWidth="1"/>
    <col min="4605" max="4605" width="9" style="3" customWidth="1"/>
    <col min="4606" max="4606" width="9.28515625" style="3" customWidth="1"/>
    <col min="4607" max="4607" width="8.85546875" style="3" customWidth="1"/>
    <col min="4608" max="4830" width="8.85546875" style="3"/>
    <col min="4831" max="4831" width="6.42578125" style="3" customWidth="1"/>
    <col min="4832" max="4832" width="9" style="3" customWidth="1"/>
    <col min="4833" max="4833" width="34.42578125" style="3" customWidth="1"/>
    <col min="4834" max="4834" width="10.42578125" style="3" customWidth="1"/>
    <col min="4835" max="4835" width="11.5703125" style="3" customWidth="1"/>
    <col min="4836" max="4836" width="9.5703125" style="3" customWidth="1"/>
    <col min="4837" max="4837" width="10.140625" style="3" customWidth="1"/>
    <col min="4838" max="4838" width="15.28515625" style="3" customWidth="1"/>
    <col min="4839" max="4839" width="12.42578125" style="3" customWidth="1"/>
    <col min="4840" max="4840" width="9.28515625" style="3" bestFit="1" customWidth="1"/>
    <col min="4841" max="4841" width="4" style="3" customWidth="1"/>
    <col min="4842" max="4842" width="8.85546875" style="3" customWidth="1"/>
    <col min="4843" max="4843" width="10.85546875" style="3" customWidth="1"/>
    <col min="4844" max="4844" width="9.85546875" style="3" customWidth="1"/>
    <col min="4845" max="4845" width="17.140625" style="3" customWidth="1"/>
    <col min="4846" max="4846" width="16.7109375" style="3" customWidth="1"/>
    <col min="4847" max="4847" width="6.7109375" style="3" bestFit="1" customWidth="1"/>
    <col min="4848" max="4848" width="13.7109375" style="3" customWidth="1"/>
    <col min="4849" max="4849" width="14.140625" style="3" customWidth="1"/>
    <col min="4850" max="4850" width="45.140625" style="3" customWidth="1"/>
    <col min="4851" max="4851" width="33.140625" style="3" bestFit="1" customWidth="1"/>
    <col min="4852" max="4852" width="8.85546875" style="3"/>
    <col min="4853" max="4853" width="17.42578125" style="3" customWidth="1"/>
    <col min="4854" max="4854" width="8.85546875" style="3" customWidth="1"/>
    <col min="4855" max="4855" width="43.85546875" style="3" customWidth="1"/>
    <col min="4856" max="4858" width="14.42578125" style="3" customWidth="1"/>
    <col min="4859" max="4859" width="8.42578125" style="3" customWidth="1"/>
    <col min="4860" max="4860" width="13.7109375" style="3" customWidth="1"/>
    <col min="4861" max="4861" width="9" style="3" customWidth="1"/>
    <col min="4862" max="4862" width="9.28515625" style="3" customWidth="1"/>
    <col min="4863" max="4863" width="8.85546875" style="3" customWidth="1"/>
    <col min="4864" max="5086" width="8.85546875" style="3"/>
    <col min="5087" max="5087" width="6.42578125" style="3" customWidth="1"/>
    <col min="5088" max="5088" width="9" style="3" customWidth="1"/>
    <col min="5089" max="5089" width="34.42578125" style="3" customWidth="1"/>
    <col min="5090" max="5090" width="10.42578125" style="3" customWidth="1"/>
    <col min="5091" max="5091" width="11.5703125" style="3" customWidth="1"/>
    <col min="5092" max="5092" width="9.5703125" style="3" customWidth="1"/>
    <col min="5093" max="5093" width="10.140625" style="3" customWidth="1"/>
    <col min="5094" max="5094" width="15.28515625" style="3" customWidth="1"/>
    <col min="5095" max="5095" width="12.42578125" style="3" customWidth="1"/>
    <col min="5096" max="5096" width="9.28515625" style="3" bestFit="1" customWidth="1"/>
    <col min="5097" max="5097" width="4" style="3" customWidth="1"/>
    <col min="5098" max="5098" width="8.85546875" style="3" customWidth="1"/>
    <col min="5099" max="5099" width="10.85546875" style="3" customWidth="1"/>
    <col min="5100" max="5100" width="9.85546875" style="3" customWidth="1"/>
    <col min="5101" max="5101" width="17.140625" style="3" customWidth="1"/>
    <col min="5102" max="5102" width="16.7109375" style="3" customWidth="1"/>
    <col min="5103" max="5103" width="6.7109375" style="3" bestFit="1" customWidth="1"/>
    <col min="5104" max="5104" width="13.7109375" style="3" customWidth="1"/>
    <col min="5105" max="5105" width="14.140625" style="3" customWidth="1"/>
    <col min="5106" max="5106" width="45.140625" style="3" customWidth="1"/>
    <col min="5107" max="5107" width="33.140625" style="3" bestFit="1" customWidth="1"/>
    <col min="5108" max="5108" width="8.85546875" style="3"/>
    <col min="5109" max="5109" width="17.42578125" style="3" customWidth="1"/>
    <col min="5110" max="5110" width="8.85546875" style="3" customWidth="1"/>
    <col min="5111" max="5111" width="43.85546875" style="3" customWidth="1"/>
    <col min="5112" max="5114" width="14.42578125" style="3" customWidth="1"/>
    <col min="5115" max="5115" width="8.42578125" style="3" customWidth="1"/>
    <col min="5116" max="5116" width="13.7109375" style="3" customWidth="1"/>
    <col min="5117" max="5117" width="9" style="3" customWidth="1"/>
    <col min="5118" max="5118" width="9.28515625" style="3" customWidth="1"/>
    <col min="5119" max="5119" width="8.85546875" style="3" customWidth="1"/>
    <col min="5120" max="5342" width="8.85546875" style="3"/>
    <col min="5343" max="5343" width="6.42578125" style="3" customWidth="1"/>
    <col min="5344" max="5344" width="9" style="3" customWidth="1"/>
    <col min="5345" max="5345" width="34.42578125" style="3" customWidth="1"/>
    <col min="5346" max="5346" width="10.42578125" style="3" customWidth="1"/>
    <col min="5347" max="5347" width="11.5703125" style="3" customWidth="1"/>
    <col min="5348" max="5348" width="9.5703125" style="3" customWidth="1"/>
    <col min="5349" max="5349" width="10.140625" style="3" customWidth="1"/>
    <col min="5350" max="5350" width="15.28515625" style="3" customWidth="1"/>
    <col min="5351" max="5351" width="12.42578125" style="3" customWidth="1"/>
    <col min="5352" max="5352" width="9.28515625" style="3" bestFit="1" customWidth="1"/>
    <col min="5353" max="5353" width="4" style="3" customWidth="1"/>
    <col min="5354" max="5354" width="8.85546875" style="3" customWidth="1"/>
    <col min="5355" max="5355" width="10.85546875" style="3" customWidth="1"/>
    <col min="5356" max="5356" width="9.85546875" style="3" customWidth="1"/>
    <col min="5357" max="5357" width="17.140625" style="3" customWidth="1"/>
    <col min="5358" max="5358" width="16.7109375" style="3" customWidth="1"/>
    <col min="5359" max="5359" width="6.7109375" style="3" bestFit="1" customWidth="1"/>
    <col min="5360" max="5360" width="13.7109375" style="3" customWidth="1"/>
    <col min="5361" max="5361" width="14.140625" style="3" customWidth="1"/>
    <col min="5362" max="5362" width="45.140625" style="3" customWidth="1"/>
    <col min="5363" max="5363" width="33.140625" style="3" bestFit="1" customWidth="1"/>
    <col min="5364" max="5364" width="8.85546875" style="3"/>
    <col min="5365" max="5365" width="17.42578125" style="3" customWidth="1"/>
    <col min="5366" max="5366" width="8.85546875" style="3" customWidth="1"/>
    <col min="5367" max="5367" width="43.85546875" style="3" customWidth="1"/>
    <col min="5368" max="5370" width="14.42578125" style="3" customWidth="1"/>
    <col min="5371" max="5371" width="8.42578125" style="3" customWidth="1"/>
    <col min="5372" max="5372" width="13.7109375" style="3" customWidth="1"/>
    <col min="5373" max="5373" width="9" style="3" customWidth="1"/>
    <col min="5374" max="5374" width="9.28515625" style="3" customWidth="1"/>
    <col min="5375" max="5375" width="8.85546875" style="3" customWidth="1"/>
    <col min="5376" max="5598" width="8.85546875" style="3"/>
    <col min="5599" max="5599" width="6.42578125" style="3" customWidth="1"/>
    <col min="5600" max="5600" width="9" style="3" customWidth="1"/>
    <col min="5601" max="5601" width="34.42578125" style="3" customWidth="1"/>
    <col min="5602" max="5602" width="10.42578125" style="3" customWidth="1"/>
    <col min="5603" max="5603" width="11.5703125" style="3" customWidth="1"/>
    <col min="5604" max="5604" width="9.5703125" style="3" customWidth="1"/>
    <col min="5605" max="5605" width="10.140625" style="3" customWidth="1"/>
    <col min="5606" max="5606" width="15.28515625" style="3" customWidth="1"/>
    <col min="5607" max="5607" width="12.42578125" style="3" customWidth="1"/>
    <col min="5608" max="5608" width="9.28515625" style="3" bestFit="1" customWidth="1"/>
    <col min="5609" max="5609" width="4" style="3" customWidth="1"/>
    <col min="5610" max="5610" width="8.85546875" style="3" customWidth="1"/>
    <col min="5611" max="5611" width="10.85546875" style="3" customWidth="1"/>
    <col min="5612" max="5612" width="9.85546875" style="3" customWidth="1"/>
    <col min="5613" max="5613" width="17.140625" style="3" customWidth="1"/>
    <col min="5614" max="5614" width="16.7109375" style="3" customWidth="1"/>
    <col min="5615" max="5615" width="6.7109375" style="3" bestFit="1" customWidth="1"/>
    <col min="5616" max="5616" width="13.7109375" style="3" customWidth="1"/>
    <col min="5617" max="5617" width="14.140625" style="3" customWidth="1"/>
    <col min="5618" max="5618" width="45.140625" style="3" customWidth="1"/>
    <col min="5619" max="5619" width="33.140625" style="3" bestFit="1" customWidth="1"/>
    <col min="5620" max="5620" width="8.85546875" style="3"/>
    <col min="5621" max="5621" width="17.42578125" style="3" customWidth="1"/>
    <col min="5622" max="5622" width="8.85546875" style="3" customWidth="1"/>
    <col min="5623" max="5623" width="43.85546875" style="3" customWidth="1"/>
    <col min="5624" max="5626" width="14.42578125" style="3" customWidth="1"/>
    <col min="5627" max="5627" width="8.42578125" style="3" customWidth="1"/>
    <col min="5628" max="5628" width="13.7109375" style="3" customWidth="1"/>
    <col min="5629" max="5629" width="9" style="3" customWidth="1"/>
    <col min="5630" max="5630" width="9.28515625" style="3" customWidth="1"/>
    <col min="5631" max="5631" width="8.85546875" style="3" customWidth="1"/>
    <col min="5632" max="5854" width="8.85546875" style="3"/>
    <col min="5855" max="5855" width="6.42578125" style="3" customWidth="1"/>
    <col min="5856" max="5856" width="9" style="3" customWidth="1"/>
    <col min="5857" max="5857" width="34.42578125" style="3" customWidth="1"/>
    <col min="5858" max="5858" width="10.42578125" style="3" customWidth="1"/>
    <col min="5859" max="5859" width="11.5703125" style="3" customWidth="1"/>
    <col min="5860" max="5860" width="9.5703125" style="3" customWidth="1"/>
    <col min="5861" max="5861" width="10.140625" style="3" customWidth="1"/>
    <col min="5862" max="5862" width="15.28515625" style="3" customWidth="1"/>
    <col min="5863" max="5863" width="12.42578125" style="3" customWidth="1"/>
    <col min="5864" max="5864" width="9.28515625" style="3" bestFit="1" customWidth="1"/>
    <col min="5865" max="5865" width="4" style="3" customWidth="1"/>
    <col min="5866" max="5866" width="8.85546875" style="3" customWidth="1"/>
    <col min="5867" max="5867" width="10.85546875" style="3" customWidth="1"/>
    <col min="5868" max="5868" width="9.85546875" style="3" customWidth="1"/>
    <col min="5869" max="5869" width="17.140625" style="3" customWidth="1"/>
    <col min="5870" max="5870" width="16.7109375" style="3" customWidth="1"/>
    <col min="5871" max="5871" width="6.7109375" style="3" bestFit="1" customWidth="1"/>
    <col min="5872" max="5872" width="13.7109375" style="3" customWidth="1"/>
    <col min="5873" max="5873" width="14.140625" style="3" customWidth="1"/>
    <col min="5874" max="5874" width="45.140625" style="3" customWidth="1"/>
    <col min="5875" max="5875" width="33.140625" style="3" bestFit="1" customWidth="1"/>
    <col min="5876" max="5876" width="8.85546875" style="3"/>
    <col min="5877" max="5877" width="17.42578125" style="3" customWidth="1"/>
    <col min="5878" max="5878" width="8.85546875" style="3" customWidth="1"/>
    <col min="5879" max="5879" width="43.85546875" style="3" customWidth="1"/>
    <col min="5880" max="5882" width="14.42578125" style="3" customWidth="1"/>
    <col min="5883" max="5883" width="8.42578125" style="3" customWidth="1"/>
    <col min="5884" max="5884" width="13.7109375" style="3" customWidth="1"/>
    <col min="5885" max="5885" width="9" style="3" customWidth="1"/>
    <col min="5886" max="5886" width="9.28515625" style="3" customWidth="1"/>
    <col min="5887" max="5887" width="8.85546875" style="3" customWidth="1"/>
    <col min="5888" max="6110" width="8.85546875" style="3"/>
    <col min="6111" max="6111" width="6.42578125" style="3" customWidth="1"/>
    <col min="6112" max="6112" width="9" style="3" customWidth="1"/>
    <col min="6113" max="6113" width="34.42578125" style="3" customWidth="1"/>
    <col min="6114" max="6114" width="10.42578125" style="3" customWidth="1"/>
    <col min="6115" max="6115" width="11.5703125" style="3" customWidth="1"/>
    <col min="6116" max="6116" width="9.5703125" style="3" customWidth="1"/>
    <col min="6117" max="6117" width="10.140625" style="3" customWidth="1"/>
    <col min="6118" max="6118" width="15.28515625" style="3" customWidth="1"/>
    <col min="6119" max="6119" width="12.42578125" style="3" customWidth="1"/>
    <col min="6120" max="6120" width="9.28515625" style="3" bestFit="1" customWidth="1"/>
    <col min="6121" max="6121" width="4" style="3" customWidth="1"/>
    <col min="6122" max="6122" width="8.85546875" style="3" customWidth="1"/>
    <col min="6123" max="6123" width="10.85546875" style="3" customWidth="1"/>
    <col min="6124" max="6124" width="9.85546875" style="3" customWidth="1"/>
    <col min="6125" max="6125" width="17.140625" style="3" customWidth="1"/>
    <col min="6126" max="6126" width="16.7109375" style="3" customWidth="1"/>
    <col min="6127" max="6127" width="6.7109375" style="3" bestFit="1" customWidth="1"/>
    <col min="6128" max="6128" width="13.7109375" style="3" customWidth="1"/>
    <col min="6129" max="6129" width="14.140625" style="3" customWidth="1"/>
    <col min="6130" max="6130" width="45.140625" style="3" customWidth="1"/>
    <col min="6131" max="6131" width="33.140625" style="3" bestFit="1" customWidth="1"/>
    <col min="6132" max="6132" width="8.85546875" style="3"/>
    <col min="6133" max="6133" width="17.42578125" style="3" customWidth="1"/>
    <col min="6134" max="6134" width="8.85546875" style="3" customWidth="1"/>
    <col min="6135" max="6135" width="43.85546875" style="3" customWidth="1"/>
    <col min="6136" max="6138" width="14.42578125" style="3" customWidth="1"/>
    <col min="6139" max="6139" width="8.42578125" style="3" customWidth="1"/>
    <col min="6140" max="6140" width="13.7109375" style="3" customWidth="1"/>
    <col min="6141" max="6141" width="9" style="3" customWidth="1"/>
    <col min="6142" max="6142" width="9.28515625" style="3" customWidth="1"/>
    <col min="6143" max="6143" width="8.85546875" style="3" customWidth="1"/>
    <col min="6144" max="6366" width="8.85546875" style="3"/>
    <col min="6367" max="6367" width="6.42578125" style="3" customWidth="1"/>
    <col min="6368" max="6368" width="9" style="3" customWidth="1"/>
    <col min="6369" max="6369" width="34.42578125" style="3" customWidth="1"/>
    <col min="6370" max="6370" width="10.42578125" style="3" customWidth="1"/>
    <col min="6371" max="6371" width="11.5703125" style="3" customWidth="1"/>
    <col min="6372" max="6372" width="9.5703125" style="3" customWidth="1"/>
    <col min="6373" max="6373" width="10.140625" style="3" customWidth="1"/>
    <col min="6374" max="6374" width="15.28515625" style="3" customWidth="1"/>
    <col min="6375" max="6375" width="12.42578125" style="3" customWidth="1"/>
    <col min="6376" max="6376" width="9.28515625" style="3" bestFit="1" customWidth="1"/>
    <col min="6377" max="6377" width="4" style="3" customWidth="1"/>
    <col min="6378" max="6378" width="8.85546875" style="3" customWidth="1"/>
    <col min="6379" max="6379" width="10.85546875" style="3" customWidth="1"/>
    <col min="6380" max="6380" width="9.85546875" style="3" customWidth="1"/>
    <col min="6381" max="6381" width="17.140625" style="3" customWidth="1"/>
    <col min="6382" max="6382" width="16.7109375" style="3" customWidth="1"/>
    <col min="6383" max="6383" width="6.7109375" style="3" bestFit="1" customWidth="1"/>
    <col min="6384" max="6384" width="13.7109375" style="3" customWidth="1"/>
    <col min="6385" max="6385" width="14.140625" style="3" customWidth="1"/>
    <col min="6386" max="6386" width="45.140625" style="3" customWidth="1"/>
    <col min="6387" max="6387" width="33.140625" style="3" bestFit="1" customWidth="1"/>
    <col min="6388" max="6388" width="8.85546875" style="3"/>
    <col min="6389" max="6389" width="17.42578125" style="3" customWidth="1"/>
    <col min="6390" max="6390" width="8.85546875" style="3" customWidth="1"/>
    <col min="6391" max="6391" width="43.85546875" style="3" customWidth="1"/>
    <col min="6392" max="6394" width="14.42578125" style="3" customWidth="1"/>
    <col min="6395" max="6395" width="8.42578125" style="3" customWidth="1"/>
    <col min="6396" max="6396" width="13.7109375" style="3" customWidth="1"/>
    <col min="6397" max="6397" width="9" style="3" customWidth="1"/>
    <col min="6398" max="6398" width="9.28515625" style="3" customWidth="1"/>
    <col min="6399" max="6399" width="8.85546875" style="3" customWidth="1"/>
    <col min="6400" max="6622" width="8.85546875" style="3"/>
    <col min="6623" max="6623" width="6.42578125" style="3" customWidth="1"/>
    <col min="6624" max="6624" width="9" style="3" customWidth="1"/>
    <col min="6625" max="6625" width="34.42578125" style="3" customWidth="1"/>
    <col min="6626" max="6626" width="10.42578125" style="3" customWidth="1"/>
    <col min="6627" max="6627" width="11.5703125" style="3" customWidth="1"/>
    <col min="6628" max="6628" width="9.5703125" style="3" customWidth="1"/>
    <col min="6629" max="6629" width="10.140625" style="3" customWidth="1"/>
    <col min="6630" max="6630" width="15.28515625" style="3" customWidth="1"/>
    <col min="6631" max="6631" width="12.42578125" style="3" customWidth="1"/>
    <col min="6632" max="6632" width="9.28515625" style="3" bestFit="1" customWidth="1"/>
    <col min="6633" max="6633" width="4" style="3" customWidth="1"/>
    <col min="6634" max="6634" width="8.85546875" style="3" customWidth="1"/>
    <col min="6635" max="6635" width="10.85546875" style="3" customWidth="1"/>
    <col min="6636" max="6636" width="9.85546875" style="3" customWidth="1"/>
    <col min="6637" max="6637" width="17.140625" style="3" customWidth="1"/>
    <col min="6638" max="6638" width="16.7109375" style="3" customWidth="1"/>
    <col min="6639" max="6639" width="6.7109375" style="3" bestFit="1" customWidth="1"/>
    <col min="6640" max="6640" width="13.7109375" style="3" customWidth="1"/>
    <col min="6641" max="6641" width="14.140625" style="3" customWidth="1"/>
    <col min="6642" max="6642" width="45.140625" style="3" customWidth="1"/>
    <col min="6643" max="6643" width="33.140625" style="3" bestFit="1" customWidth="1"/>
    <col min="6644" max="6644" width="8.85546875" style="3"/>
    <col min="6645" max="6645" width="17.42578125" style="3" customWidth="1"/>
    <col min="6646" max="6646" width="8.85546875" style="3" customWidth="1"/>
    <col min="6647" max="6647" width="43.85546875" style="3" customWidth="1"/>
    <col min="6648" max="6650" width="14.42578125" style="3" customWidth="1"/>
    <col min="6651" max="6651" width="8.42578125" style="3" customWidth="1"/>
    <col min="6652" max="6652" width="13.7109375" style="3" customWidth="1"/>
    <col min="6653" max="6653" width="9" style="3" customWidth="1"/>
    <col min="6654" max="6654" width="9.28515625" style="3" customWidth="1"/>
    <col min="6655" max="6655" width="8.85546875" style="3" customWidth="1"/>
    <col min="6656" max="6878" width="8.85546875" style="3"/>
    <col min="6879" max="6879" width="6.42578125" style="3" customWidth="1"/>
    <col min="6880" max="6880" width="9" style="3" customWidth="1"/>
    <col min="6881" max="6881" width="34.42578125" style="3" customWidth="1"/>
    <col min="6882" max="6882" width="10.42578125" style="3" customWidth="1"/>
    <col min="6883" max="6883" width="11.5703125" style="3" customWidth="1"/>
    <col min="6884" max="6884" width="9.5703125" style="3" customWidth="1"/>
    <col min="6885" max="6885" width="10.140625" style="3" customWidth="1"/>
    <col min="6886" max="6886" width="15.28515625" style="3" customWidth="1"/>
    <col min="6887" max="6887" width="12.42578125" style="3" customWidth="1"/>
    <col min="6888" max="6888" width="9.28515625" style="3" bestFit="1" customWidth="1"/>
    <col min="6889" max="6889" width="4" style="3" customWidth="1"/>
    <col min="6890" max="6890" width="8.85546875" style="3" customWidth="1"/>
    <col min="6891" max="6891" width="10.85546875" style="3" customWidth="1"/>
    <col min="6892" max="6892" width="9.85546875" style="3" customWidth="1"/>
    <col min="6893" max="6893" width="17.140625" style="3" customWidth="1"/>
    <col min="6894" max="6894" width="16.7109375" style="3" customWidth="1"/>
    <col min="6895" max="6895" width="6.7109375" style="3" bestFit="1" customWidth="1"/>
    <col min="6896" max="6896" width="13.7109375" style="3" customWidth="1"/>
    <col min="6897" max="6897" width="14.140625" style="3" customWidth="1"/>
    <col min="6898" max="6898" width="45.140625" style="3" customWidth="1"/>
    <col min="6899" max="6899" width="33.140625" style="3" bestFit="1" customWidth="1"/>
    <col min="6900" max="6900" width="8.85546875" style="3"/>
    <col min="6901" max="6901" width="17.42578125" style="3" customWidth="1"/>
    <col min="6902" max="6902" width="8.85546875" style="3" customWidth="1"/>
    <col min="6903" max="6903" width="43.85546875" style="3" customWidth="1"/>
    <col min="6904" max="6906" width="14.42578125" style="3" customWidth="1"/>
    <col min="6907" max="6907" width="8.42578125" style="3" customWidth="1"/>
    <col min="6908" max="6908" width="13.7109375" style="3" customWidth="1"/>
    <col min="6909" max="6909" width="9" style="3" customWidth="1"/>
    <col min="6910" max="6910" width="9.28515625" style="3" customWidth="1"/>
    <col min="6911" max="6911" width="8.85546875" style="3" customWidth="1"/>
    <col min="6912" max="7134" width="8.85546875" style="3"/>
    <col min="7135" max="7135" width="6.42578125" style="3" customWidth="1"/>
    <col min="7136" max="7136" width="9" style="3" customWidth="1"/>
    <col min="7137" max="7137" width="34.42578125" style="3" customWidth="1"/>
    <col min="7138" max="7138" width="10.42578125" style="3" customWidth="1"/>
    <col min="7139" max="7139" width="11.5703125" style="3" customWidth="1"/>
    <col min="7140" max="7140" width="9.5703125" style="3" customWidth="1"/>
    <col min="7141" max="7141" width="10.140625" style="3" customWidth="1"/>
    <col min="7142" max="7142" width="15.28515625" style="3" customWidth="1"/>
    <col min="7143" max="7143" width="12.42578125" style="3" customWidth="1"/>
    <col min="7144" max="7144" width="9.28515625" style="3" bestFit="1" customWidth="1"/>
    <col min="7145" max="7145" width="4" style="3" customWidth="1"/>
    <col min="7146" max="7146" width="8.85546875" style="3" customWidth="1"/>
    <col min="7147" max="7147" width="10.85546875" style="3" customWidth="1"/>
    <col min="7148" max="7148" width="9.85546875" style="3" customWidth="1"/>
    <col min="7149" max="7149" width="17.140625" style="3" customWidth="1"/>
    <col min="7150" max="7150" width="16.7109375" style="3" customWidth="1"/>
    <col min="7151" max="7151" width="6.7109375" style="3" bestFit="1" customWidth="1"/>
    <col min="7152" max="7152" width="13.7109375" style="3" customWidth="1"/>
    <col min="7153" max="7153" width="14.140625" style="3" customWidth="1"/>
    <col min="7154" max="7154" width="45.140625" style="3" customWidth="1"/>
    <col min="7155" max="7155" width="33.140625" style="3" bestFit="1" customWidth="1"/>
    <col min="7156" max="7156" width="8.85546875" style="3"/>
    <col min="7157" max="7157" width="17.42578125" style="3" customWidth="1"/>
    <col min="7158" max="7158" width="8.85546875" style="3" customWidth="1"/>
    <col min="7159" max="7159" width="43.85546875" style="3" customWidth="1"/>
    <col min="7160" max="7162" width="14.42578125" style="3" customWidth="1"/>
    <col min="7163" max="7163" width="8.42578125" style="3" customWidth="1"/>
    <col min="7164" max="7164" width="13.7109375" style="3" customWidth="1"/>
    <col min="7165" max="7165" width="9" style="3" customWidth="1"/>
    <col min="7166" max="7166" width="9.28515625" style="3" customWidth="1"/>
    <col min="7167" max="7167" width="8.85546875" style="3" customWidth="1"/>
    <col min="7168" max="7390" width="8.85546875" style="3"/>
    <col min="7391" max="7391" width="6.42578125" style="3" customWidth="1"/>
    <col min="7392" max="7392" width="9" style="3" customWidth="1"/>
    <col min="7393" max="7393" width="34.42578125" style="3" customWidth="1"/>
    <col min="7394" max="7394" width="10.42578125" style="3" customWidth="1"/>
    <col min="7395" max="7395" width="11.5703125" style="3" customWidth="1"/>
    <col min="7396" max="7396" width="9.5703125" style="3" customWidth="1"/>
    <col min="7397" max="7397" width="10.140625" style="3" customWidth="1"/>
    <col min="7398" max="7398" width="15.28515625" style="3" customWidth="1"/>
    <col min="7399" max="7399" width="12.42578125" style="3" customWidth="1"/>
    <col min="7400" max="7400" width="9.28515625" style="3" bestFit="1" customWidth="1"/>
    <col min="7401" max="7401" width="4" style="3" customWidth="1"/>
    <col min="7402" max="7402" width="8.85546875" style="3" customWidth="1"/>
    <col min="7403" max="7403" width="10.85546875" style="3" customWidth="1"/>
    <col min="7404" max="7404" width="9.85546875" style="3" customWidth="1"/>
    <col min="7405" max="7405" width="17.140625" style="3" customWidth="1"/>
    <col min="7406" max="7406" width="16.7109375" style="3" customWidth="1"/>
    <col min="7407" max="7407" width="6.7109375" style="3" bestFit="1" customWidth="1"/>
    <col min="7408" max="7408" width="13.7109375" style="3" customWidth="1"/>
    <col min="7409" max="7409" width="14.140625" style="3" customWidth="1"/>
    <col min="7410" max="7410" width="45.140625" style="3" customWidth="1"/>
    <col min="7411" max="7411" width="33.140625" style="3" bestFit="1" customWidth="1"/>
    <col min="7412" max="7412" width="8.85546875" style="3"/>
    <col min="7413" max="7413" width="17.42578125" style="3" customWidth="1"/>
    <col min="7414" max="7414" width="8.85546875" style="3" customWidth="1"/>
    <col min="7415" max="7415" width="43.85546875" style="3" customWidth="1"/>
    <col min="7416" max="7418" width="14.42578125" style="3" customWidth="1"/>
    <col min="7419" max="7419" width="8.42578125" style="3" customWidth="1"/>
    <col min="7420" max="7420" width="13.7109375" style="3" customWidth="1"/>
    <col min="7421" max="7421" width="9" style="3" customWidth="1"/>
    <col min="7422" max="7422" width="9.28515625" style="3" customWidth="1"/>
    <col min="7423" max="7423" width="8.85546875" style="3" customWidth="1"/>
    <col min="7424" max="7646" width="8.85546875" style="3"/>
    <col min="7647" max="7647" width="6.42578125" style="3" customWidth="1"/>
    <col min="7648" max="7648" width="9" style="3" customWidth="1"/>
    <col min="7649" max="7649" width="34.42578125" style="3" customWidth="1"/>
    <col min="7650" max="7650" width="10.42578125" style="3" customWidth="1"/>
    <col min="7651" max="7651" width="11.5703125" style="3" customWidth="1"/>
    <col min="7652" max="7652" width="9.5703125" style="3" customWidth="1"/>
    <col min="7653" max="7653" width="10.140625" style="3" customWidth="1"/>
    <col min="7654" max="7654" width="15.28515625" style="3" customWidth="1"/>
    <col min="7655" max="7655" width="12.42578125" style="3" customWidth="1"/>
    <col min="7656" max="7656" width="9.28515625" style="3" bestFit="1" customWidth="1"/>
    <col min="7657" max="7657" width="4" style="3" customWidth="1"/>
    <col min="7658" max="7658" width="8.85546875" style="3" customWidth="1"/>
    <col min="7659" max="7659" width="10.85546875" style="3" customWidth="1"/>
    <col min="7660" max="7660" width="9.85546875" style="3" customWidth="1"/>
    <col min="7661" max="7661" width="17.140625" style="3" customWidth="1"/>
    <col min="7662" max="7662" width="16.7109375" style="3" customWidth="1"/>
    <col min="7663" max="7663" width="6.7109375" style="3" bestFit="1" customWidth="1"/>
    <col min="7664" max="7664" width="13.7109375" style="3" customWidth="1"/>
    <col min="7665" max="7665" width="14.140625" style="3" customWidth="1"/>
    <col min="7666" max="7666" width="45.140625" style="3" customWidth="1"/>
    <col min="7667" max="7667" width="33.140625" style="3" bestFit="1" customWidth="1"/>
    <col min="7668" max="7668" width="8.85546875" style="3"/>
    <col min="7669" max="7669" width="17.42578125" style="3" customWidth="1"/>
    <col min="7670" max="7670" width="8.85546875" style="3" customWidth="1"/>
    <col min="7671" max="7671" width="43.85546875" style="3" customWidth="1"/>
    <col min="7672" max="7674" width="14.42578125" style="3" customWidth="1"/>
    <col min="7675" max="7675" width="8.42578125" style="3" customWidth="1"/>
    <col min="7676" max="7676" width="13.7109375" style="3" customWidth="1"/>
    <col min="7677" max="7677" width="9" style="3" customWidth="1"/>
    <col min="7678" max="7678" width="9.28515625" style="3" customWidth="1"/>
    <col min="7679" max="7679" width="8.85546875" style="3" customWidth="1"/>
    <col min="7680" max="7902" width="8.85546875" style="3"/>
    <col min="7903" max="7903" width="6.42578125" style="3" customWidth="1"/>
    <col min="7904" max="7904" width="9" style="3" customWidth="1"/>
    <col min="7905" max="7905" width="34.42578125" style="3" customWidth="1"/>
    <col min="7906" max="7906" width="10.42578125" style="3" customWidth="1"/>
    <col min="7907" max="7907" width="11.5703125" style="3" customWidth="1"/>
    <col min="7908" max="7908" width="9.5703125" style="3" customWidth="1"/>
    <col min="7909" max="7909" width="10.140625" style="3" customWidth="1"/>
    <col min="7910" max="7910" width="15.28515625" style="3" customWidth="1"/>
    <col min="7911" max="7911" width="12.42578125" style="3" customWidth="1"/>
    <col min="7912" max="7912" width="9.28515625" style="3" bestFit="1" customWidth="1"/>
    <col min="7913" max="7913" width="4" style="3" customWidth="1"/>
    <col min="7914" max="7914" width="8.85546875" style="3" customWidth="1"/>
    <col min="7915" max="7915" width="10.85546875" style="3" customWidth="1"/>
    <col min="7916" max="7916" width="9.85546875" style="3" customWidth="1"/>
    <col min="7917" max="7917" width="17.140625" style="3" customWidth="1"/>
    <col min="7918" max="7918" width="16.7109375" style="3" customWidth="1"/>
    <col min="7919" max="7919" width="6.7109375" style="3" bestFit="1" customWidth="1"/>
    <col min="7920" max="7920" width="13.7109375" style="3" customWidth="1"/>
    <col min="7921" max="7921" width="14.140625" style="3" customWidth="1"/>
    <col min="7922" max="7922" width="45.140625" style="3" customWidth="1"/>
    <col min="7923" max="7923" width="33.140625" style="3" bestFit="1" customWidth="1"/>
    <col min="7924" max="7924" width="8.85546875" style="3"/>
    <col min="7925" max="7925" width="17.42578125" style="3" customWidth="1"/>
    <col min="7926" max="7926" width="8.85546875" style="3" customWidth="1"/>
    <col min="7927" max="7927" width="43.85546875" style="3" customWidth="1"/>
    <col min="7928" max="7930" width="14.42578125" style="3" customWidth="1"/>
    <col min="7931" max="7931" width="8.42578125" style="3" customWidth="1"/>
    <col min="7932" max="7932" width="13.7109375" style="3" customWidth="1"/>
    <col min="7933" max="7933" width="9" style="3" customWidth="1"/>
    <col min="7934" max="7934" width="9.28515625" style="3" customWidth="1"/>
    <col min="7935" max="7935" width="8.85546875" style="3" customWidth="1"/>
    <col min="7936" max="8158" width="8.85546875" style="3"/>
    <col min="8159" max="8159" width="6.42578125" style="3" customWidth="1"/>
    <col min="8160" max="8160" width="9" style="3" customWidth="1"/>
    <col min="8161" max="8161" width="34.42578125" style="3" customWidth="1"/>
    <col min="8162" max="8162" width="10.42578125" style="3" customWidth="1"/>
    <col min="8163" max="8163" width="11.5703125" style="3" customWidth="1"/>
    <col min="8164" max="8164" width="9.5703125" style="3" customWidth="1"/>
    <col min="8165" max="8165" width="10.140625" style="3" customWidth="1"/>
    <col min="8166" max="8166" width="15.28515625" style="3" customWidth="1"/>
    <col min="8167" max="8167" width="12.42578125" style="3" customWidth="1"/>
    <col min="8168" max="8168" width="9.28515625" style="3" bestFit="1" customWidth="1"/>
    <col min="8169" max="8169" width="4" style="3" customWidth="1"/>
    <col min="8170" max="8170" width="8.85546875" style="3" customWidth="1"/>
    <col min="8171" max="8171" width="10.85546875" style="3" customWidth="1"/>
    <col min="8172" max="8172" width="9.85546875" style="3" customWidth="1"/>
    <col min="8173" max="8173" width="17.140625" style="3" customWidth="1"/>
    <col min="8174" max="8174" width="16.7109375" style="3" customWidth="1"/>
    <col min="8175" max="8175" width="6.7109375" style="3" bestFit="1" customWidth="1"/>
    <col min="8176" max="8176" width="13.7109375" style="3" customWidth="1"/>
    <col min="8177" max="8177" width="14.140625" style="3" customWidth="1"/>
    <col min="8178" max="8178" width="45.140625" style="3" customWidth="1"/>
    <col min="8179" max="8179" width="33.140625" style="3" bestFit="1" customWidth="1"/>
    <col min="8180" max="8180" width="8.85546875" style="3"/>
    <col min="8181" max="8181" width="17.42578125" style="3" customWidth="1"/>
    <col min="8182" max="8182" width="8.85546875" style="3" customWidth="1"/>
    <col min="8183" max="8183" width="43.85546875" style="3" customWidth="1"/>
    <col min="8184" max="8186" width="14.42578125" style="3" customWidth="1"/>
    <col min="8187" max="8187" width="8.42578125" style="3" customWidth="1"/>
    <col min="8188" max="8188" width="13.7109375" style="3" customWidth="1"/>
    <col min="8189" max="8189" width="9" style="3" customWidth="1"/>
    <col min="8190" max="8190" width="9.28515625" style="3" customWidth="1"/>
    <col min="8191" max="8191" width="8.85546875" style="3" customWidth="1"/>
    <col min="8192" max="8414" width="8.85546875" style="3"/>
    <col min="8415" max="8415" width="6.42578125" style="3" customWidth="1"/>
    <col min="8416" max="8416" width="9" style="3" customWidth="1"/>
    <col min="8417" max="8417" width="34.42578125" style="3" customWidth="1"/>
    <col min="8418" max="8418" width="10.42578125" style="3" customWidth="1"/>
    <col min="8419" max="8419" width="11.5703125" style="3" customWidth="1"/>
    <col min="8420" max="8420" width="9.5703125" style="3" customWidth="1"/>
    <col min="8421" max="8421" width="10.140625" style="3" customWidth="1"/>
    <col min="8422" max="8422" width="15.28515625" style="3" customWidth="1"/>
    <col min="8423" max="8423" width="12.42578125" style="3" customWidth="1"/>
    <col min="8424" max="8424" width="9.28515625" style="3" bestFit="1" customWidth="1"/>
    <col min="8425" max="8425" width="4" style="3" customWidth="1"/>
    <col min="8426" max="8426" width="8.85546875" style="3" customWidth="1"/>
    <col min="8427" max="8427" width="10.85546875" style="3" customWidth="1"/>
    <col min="8428" max="8428" width="9.85546875" style="3" customWidth="1"/>
    <col min="8429" max="8429" width="17.140625" style="3" customWidth="1"/>
    <col min="8430" max="8430" width="16.7109375" style="3" customWidth="1"/>
    <col min="8431" max="8431" width="6.7109375" style="3" bestFit="1" customWidth="1"/>
    <col min="8432" max="8432" width="13.7109375" style="3" customWidth="1"/>
    <col min="8433" max="8433" width="14.140625" style="3" customWidth="1"/>
    <col min="8434" max="8434" width="45.140625" style="3" customWidth="1"/>
    <col min="8435" max="8435" width="33.140625" style="3" bestFit="1" customWidth="1"/>
    <col min="8436" max="8436" width="8.85546875" style="3"/>
    <col min="8437" max="8437" width="17.42578125" style="3" customWidth="1"/>
    <col min="8438" max="8438" width="8.85546875" style="3" customWidth="1"/>
    <col min="8439" max="8439" width="43.85546875" style="3" customWidth="1"/>
    <col min="8440" max="8442" width="14.42578125" style="3" customWidth="1"/>
    <col min="8443" max="8443" width="8.42578125" style="3" customWidth="1"/>
    <col min="8444" max="8444" width="13.7109375" style="3" customWidth="1"/>
    <col min="8445" max="8445" width="9" style="3" customWidth="1"/>
    <col min="8446" max="8446" width="9.28515625" style="3" customWidth="1"/>
    <col min="8447" max="8447" width="8.85546875" style="3" customWidth="1"/>
    <col min="8448" max="8670" width="8.85546875" style="3"/>
    <col min="8671" max="8671" width="6.42578125" style="3" customWidth="1"/>
    <col min="8672" max="8672" width="9" style="3" customWidth="1"/>
    <col min="8673" max="8673" width="34.42578125" style="3" customWidth="1"/>
    <col min="8674" max="8674" width="10.42578125" style="3" customWidth="1"/>
    <col min="8675" max="8675" width="11.5703125" style="3" customWidth="1"/>
    <col min="8676" max="8676" width="9.5703125" style="3" customWidth="1"/>
    <col min="8677" max="8677" width="10.140625" style="3" customWidth="1"/>
    <col min="8678" max="8678" width="15.28515625" style="3" customWidth="1"/>
    <col min="8679" max="8679" width="12.42578125" style="3" customWidth="1"/>
    <col min="8680" max="8680" width="9.28515625" style="3" bestFit="1" customWidth="1"/>
    <col min="8681" max="8681" width="4" style="3" customWidth="1"/>
    <col min="8682" max="8682" width="8.85546875" style="3" customWidth="1"/>
    <col min="8683" max="8683" width="10.85546875" style="3" customWidth="1"/>
    <col min="8684" max="8684" width="9.85546875" style="3" customWidth="1"/>
    <col min="8685" max="8685" width="17.140625" style="3" customWidth="1"/>
    <col min="8686" max="8686" width="16.7109375" style="3" customWidth="1"/>
    <col min="8687" max="8687" width="6.7109375" style="3" bestFit="1" customWidth="1"/>
    <col min="8688" max="8688" width="13.7109375" style="3" customWidth="1"/>
    <col min="8689" max="8689" width="14.140625" style="3" customWidth="1"/>
    <col min="8690" max="8690" width="45.140625" style="3" customWidth="1"/>
    <col min="8691" max="8691" width="33.140625" style="3" bestFit="1" customWidth="1"/>
    <col min="8692" max="8692" width="8.85546875" style="3"/>
    <col min="8693" max="8693" width="17.42578125" style="3" customWidth="1"/>
    <col min="8694" max="8694" width="8.85546875" style="3" customWidth="1"/>
    <col min="8695" max="8695" width="43.85546875" style="3" customWidth="1"/>
    <col min="8696" max="8698" width="14.42578125" style="3" customWidth="1"/>
    <col min="8699" max="8699" width="8.42578125" style="3" customWidth="1"/>
    <col min="8700" max="8700" width="13.7109375" style="3" customWidth="1"/>
    <col min="8701" max="8701" width="9" style="3" customWidth="1"/>
    <col min="8702" max="8702" width="9.28515625" style="3" customWidth="1"/>
    <col min="8703" max="8703" width="8.85546875" style="3" customWidth="1"/>
    <col min="8704" max="8926" width="8.85546875" style="3"/>
    <col min="8927" max="8927" width="6.42578125" style="3" customWidth="1"/>
    <col min="8928" max="8928" width="9" style="3" customWidth="1"/>
    <col min="8929" max="8929" width="34.42578125" style="3" customWidth="1"/>
    <col min="8930" max="8930" width="10.42578125" style="3" customWidth="1"/>
    <col min="8931" max="8931" width="11.5703125" style="3" customWidth="1"/>
    <col min="8932" max="8932" width="9.5703125" style="3" customWidth="1"/>
    <col min="8933" max="8933" width="10.140625" style="3" customWidth="1"/>
    <col min="8934" max="8934" width="15.28515625" style="3" customWidth="1"/>
    <col min="8935" max="8935" width="12.42578125" style="3" customWidth="1"/>
    <col min="8936" max="8936" width="9.28515625" style="3" bestFit="1" customWidth="1"/>
    <col min="8937" max="8937" width="4" style="3" customWidth="1"/>
    <col min="8938" max="8938" width="8.85546875" style="3" customWidth="1"/>
    <col min="8939" max="8939" width="10.85546875" style="3" customWidth="1"/>
    <col min="8940" max="8940" width="9.85546875" style="3" customWidth="1"/>
    <col min="8941" max="8941" width="17.140625" style="3" customWidth="1"/>
    <col min="8942" max="8942" width="16.7109375" style="3" customWidth="1"/>
    <col min="8943" max="8943" width="6.7109375" style="3" bestFit="1" customWidth="1"/>
    <col min="8944" max="8944" width="13.7109375" style="3" customWidth="1"/>
    <col min="8945" max="8945" width="14.140625" style="3" customWidth="1"/>
    <col min="8946" max="8946" width="45.140625" style="3" customWidth="1"/>
    <col min="8947" max="8947" width="33.140625" style="3" bestFit="1" customWidth="1"/>
    <col min="8948" max="8948" width="8.85546875" style="3"/>
    <col min="8949" max="8949" width="17.42578125" style="3" customWidth="1"/>
    <col min="8950" max="8950" width="8.85546875" style="3" customWidth="1"/>
    <col min="8951" max="8951" width="43.85546875" style="3" customWidth="1"/>
    <col min="8952" max="8954" width="14.42578125" style="3" customWidth="1"/>
    <col min="8955" max="8955" width="8.42578125" style="3" customWidth="1"/>
    <col min="8956" max="8956" width="13.7109375" style="3" customWidth="1"/>
    <col min="8957" max="8957" width="9" style="3" customWidth="1"/>
    <col min="8958" max="8958" width="9.28515625" style="3" customWidth="1"/>
    <col min="8959" max="8959" width="8.85546875" style="3" customWidth="1"/>
    <col min="8960" max="9182" width="8.85546875" style="3"/>
    <col min="9183" max="9183" width="6.42578125" style="3" customWidth="1"/>
    <col min="9184" max="9184" width="9" style="3" customWidth="1"/>
    <col min="9185" max="9185" width="34.42578125" style="3" customWidth="1"/>
    <col min="9186" max="9186" width="10.42578125" style="3" customWidth="1"/>
    <col min="9187" max="9187" width="11.5703125" style="3" customWidth="1"/>
    <col min="9188" max="9188" width="9.5703125" style="3" customWidth="1"/>
    <col min="9189" max="9189" width="10.140625" style="3" customWidth="1"/>
    <col min="9190" max="9190" width="15.28515625" style="3" customWidth="1"/>
    <col min="9191" max="9191" width="12.42578125" style="3" customWidth="1"/>
    <col min="9192" max="9192" width="9.28515625" style="3" bestFit="1" customWidth="1"/>
    <col min="9193" max="9193" width="4" style="3" customWidth="1"/>
    <col min="9194" max="9194" width="8.85546875" style="3" customWidth="1"/>
    <col min="9195" max="9195" width="10.85546875" style="3" customWidth="1"/>
    <col min="9196" max="9196" width="9.85546875" style="3" customWidth="1"/>
    <col min="9197" max="9197" width="17.140625" style="3" customWidth="1"/>
    <col min="9198" max="9198" width="16.7109375" style="3" customWidth="1"/>
    <col min="9199" max="9199" width="6.7109375" style="3" bestFit="1" customWidth="1"/>
    <col min="9200" max="9200" width="13.7109375" style="3" customWidth="1"/>
    <col min="9201" max="9201" width="14.140625" style="3" customWidth="1"/>
    <col min="9202" max="9202" width="45.140625" style="3" customWidth="1"/>
    <col min="9203" max="9203" width="33.140625" style="3" bestFit="1" customWidth="1"/>
    <col min="9204" max="9204" width="8.85546875" style="3"/>
    <col min="9205" max="9205" width="17.42578125" style="3" customWidth="1"/>
    <col min="9206" max="9206" width="8.85546875" style="3" customWidth="1"/>
    <col min="9207" max="9207" width="43.85546875" style="3" customWidth="1"/>
    <col min="9208" max="9210" width="14.42578125" style="3" customWidth="1"/>
    <col min="9211" max="9211" width="8.42578125" style="3" customWidth="1"/>
    <col min="9212" max="9212" width="13.7109375" style="3" customWidth="1"/>
    <col min="9213" max="9213" width="9" style="3" customWidth="1"/>
    <col min="9214" max="9214" width="9.28515625" style="3" customWidth="1"/>
    <col min="9215" max="9215" width="8.85546875" style="3" customWidth="1"/>
    <col min="9216" max="9438" width="8.85546875" style="3"/>
    <col min="9439" max="9439" width="6.42578125" style="3" customWidth="1"/>
    <col min="9440" max="9440" width="9" style="3" customWidth="1"/>
    <col min="9441" max="9441" width="34.42578125" style="3" customWidth="1"/>
    <col min="9442" max="9442" width="10.42578125" style="3" customWidth="1"/>
    <col min="9443" max="9443" width="11.5703125" style="3" customWidth="1"/>
    <col min="9444" max="9444" width="9.5703125" style="3" customWidth="1"/>
    <col min="9445" max="9445" width="10.140625" style="3" customWidth="1"/>
    <col min="9446" max="9446" width="15.28515625" style="3" customWidth="1"/>
    <col min="9447" max="9447" width="12.42578125" style="3" customWidth="1"/>
    <col min="9448" max="9448" width="9.28515625" style="3" bestFit="1" customWidth="1"/>
    <col min="9449" max="9449" width="4" style="3" customWidth="1"/>
    <col min="9450" max="9450" width="8.85546875" style="3" customWidth="1"/>
    <col min="9451" max="9451" width="10.85546875" style="3" customWidth="1"/>
    <col min="9452" max="9452" width="9.85546875" style="3" customWidth="1"/>
    <col min="9453" max="9453" width="17.140625" style="3" customWidth="1"/>
    <col min="9454" max="9454" width="16.7109375" style="3" customWidth="1"/>
    <col min="9455" max="9455" width="6.7109375" style="3" bestFit="1" customWidth="1"/>
    <col min="9456" max="9456" width="13.7109375" style="3" customWidth="1"/>
    <col min="9457" max="9457" width="14.140625" style="3" customWidth="1"/>
    <col min="9458" max="9458" width="45.140625" style="3" customWidth="1"/>
    <col min="9459" max="9459" width="33.140625" style="3" bestFit="1" customWidth="1"/>
    <col min="9460" max="9460" width="8.85546875" style="3"/>
    <col min="9461" max="9461" width="17.42578125" style="3" customWidth="1"/>
    <col min="9462" max="9462" width="8.85546875" style="3" customWidth="1"/>
    <col min="9463" max="9463" width="43.85546875" style="3" customWidth="1"/>
    <col min="9464" max="9466" width="14.42578125" style="3" customWidth="1"/>
    <col min="9467" max="9467" width="8.42578125" style="3" customWidth="1"/>
    <col min="9468" max="9468" width="13.7109375" style="3" customWidth="1"/>
    <col min="9469" max="9469" width="9" style="3" customWidth="1"/>
    <col min="9470" max="9470" width="9.28515625" style="3" customWidth="1"/>
    <col min="9471" max="9471" width="8.85546875" style="3" customWidth="1"/>
    <col min="9472" max="9694" width="8.85546875" style="3"/>
    <col min="9695" max="9695" width="6.42578125" style="3" customWidth="1"/>
    <col min="9696" max="9696" width="9" style="3" customWidth="1"/>
    <col min="9697" max="9697" width="34.42578125" style="3" customWidth="1"/>
    <col min="9698" max="9698" width="10.42578125" style="3" customWidth="1"/>
    <col min="9699" max="9699" width="11.5703125" style="3" customWidth="1"/>
    <col min="9700" max="9700" width="9.5703125" style="3" customWidth="1"/>
    <col min="9701" max="9701" width="10.140625" style="3" customWidth="1"/>
    <col min="9702" max="9702" width="15.28515625" style="3" customWidth="1"/>
    <col min="9703" max="9703" width="12.42578125" style="3" customWidth="1"/>
    <col min="9704" max="9704" width="9.28515625" style="3" bestFit="1" customWidth="1"/>
    <col min="9705" max="9705" width="4" style="3" customWidth="1"/>
    <col min="9706" max="9706" width="8.85546875" style="3" customWidth="1"/>
    <col min="9707" max="9707" width="10.85546875" style="3" customWidth="1"/>
    <col min="9708" max="9708" width="9.85546875" style="3" customWidth="1"/>
    <col min="9709" max="9709" width="17.140625" style="3" customWidth="1"/>
    <col min="9710" max="9710" width="16.7109375" style="3" customWidth="1"/>
    <col min="9711" max="9711" width="6.7109375" style="3" bestFit="1" customWidth="1"/>
    <col min="9712" max="9712" width="13.7109375" style="3" customWidth="1"/>
    <col min="9713" max="9713" width="14.140625" style="3" customWidth="1"/>
    <col min="9714" max="9714" width="45.140625" style="3" customWidth="1"/>
    <col min="9715" max="9715" width="33.140625" style="3" bestFit="1" customWidth="1"/>
    <col min="9716" max="9716" width="8.85546875" style="3"/>
    <col min="9717" max="9717" width="17.42578125" style="3" customWidth="1"/>
    <col min="9718" max="9718" width="8.85546875" style="3" customWidth="1"/>
    <col min="9719" max="9719" width="43.85546875" style="3" customWidth="1"/>
    <col min="9720" max="9722" width="14.42578125" style="3" customWidth="1"/>
    <col min="9723" max="9723" width="8.42578125" style="3" customWidth="1"/>
    <col min="9724" max="9724" width="13.7109375" style="3" customWidth="1"/>
    <col min="9725" max="9725" width="9" style="3" customWidth="1"/>
    <col min="9726" max="9726" width="9.28515625" style="3" customWidth="1"/>
    <col min="9727" max="9727" width="8.85546875" style="3" customWidth="1"/>
    <col min="9728" max="9950" width="8.85546875" style="3"/>
    <col min="9951" max="9951" width="6.42578125" style="3" customWidth="1"/>
    <col min="9952" max="9952" width="9" style="3" customWidth="1"/>
    <col min="9953" max="9953" width="34.42578125" style="3" customWidth="1"/>
    <col min="9954" max="9954" width="10.42578125" style="3" customWidth="1"/>
    <col min="9955" max="9955" width="11.5703125" style="3" customWidth="1"/>
    <col min="9956" max="9956" width="9.5703125" style="3" customWidth="1"/>
    <col min="9957" max="9957" width="10.140625" style="3" customWidth="1"/>
    <col min="9958" max="9958" width="15.28515625" style="3" customWidth="1"/>
    <col min="9959" max="9959" width="12.42578125" style="3" customWidth="1"/>
    <col min="9960" max="9960" width="9.28515625" style="3" bestFit="1" customWidth="1"/>
    <col min="9961" max="9961" width="4" style="3" customWidth="1"/>
    <col min="9962" max="9962" width="8.85546875" style="3" customWidth="1"/>
    <col min="9963" max="9963" width="10.85546875" style="3" customWidth="1"/>
    <col min="9964" max="9964" width="9.85546875" style="3" customWidth="1"/>
    <col min="9965" max="9965" width="17.140625" style="3" customWidth="1"/>
    <col min="9966" max="9966" width="16.7109375" style="3" customWidth="1"/>
    <col min="9967" max="9967" width="6.7109375" style="3" bestFit="1" customWidth="1"/>
    <col min="9968" max="9968" width="13.7109375" style="3" customWidth="1"/>
    <col min="9969" max="9969" width="14.140625" style="3" customWidth="1"/>
    <col min="9970" max="9970" width="45.140625" style="3" customWidth="1"/>
    <col min="9971" max="9971" width="33.140625" style="3" bestFit="1" customWidth="1"/>
    <col min="9972" max="9972" width="8.85546875" style="3"/>
    <col min="9973" max="9973" width="17.42578125" style="3" customWidth="1"/>
    <col min="9974" max="9974" width="8.85546875" style="3" customWidth="1"/>
    <col min="9975" max="9975" width="43.85546875" style="3" customWidth="1"/>
    <col min="9976" max="9978" width="14.42578125" style="3" customWidth="1"/>
    <col min="9979" max="9979" width="8.42578125" style="3" customWidth="1"/>
    <col min="9980" max="9980" width="13.7109375" style="3" customWidth="1"/>
    <col min="9981" max="9981" width="9" style="3" customWidth="1"/>
    <col min="9982" max="9982" width="9.28515625" style="3" customWidth="1"/>
    <col min="9983" max="9983" width="8.85546875" style="3" customWidth="1"/>
    <col min="9984" max="10206" width="8.85546875" style="3"/>
    <col min="10207" max="10207" width="6.42578125" style="3" customWidth="1"/>
    <col min="10208" max="10208" width="9" style="3" customWidth="1"/>
    <col min="10209" max="10209" width="34.42578125" style="3" customWidth="1"/>
    <col min="10210" max="10210" width="10.42578125" style="3" customWidth="1"/>
    <col min="10211" max="10211" width="11.5703125" style="3" customWidth="1"/>
    <col min="10212" max="10212" width="9.5703125" style="3" customWidth="1"/>
    <col min="10213" max="10213" width="10.140625" style="3" customWidth="1"/>
    <col min="10214" max="10214" width="15.28515625" style="3" customWidth="1"/>
    <col min="10215" max="10215" width="12.42578125" style="3" customWidth="1"/>
    <col min="10216" max="10216" width="9.28515625" style="3" bestFit="1" customWidth="1"/>
    <col min="10217" max="10217" width="4" style="3" customWidth="1"/>
    <col min="10218" max="10218" width="8.85546875" style="3" customWidth="1"/>
    <col min="10219" max="10219" width="10.85546875" style="3" customWidth="1"/>
    <col min="10220" max="10220" width="9.85546875" style="3" customWidth="1"/>
    <col min="10221" max="10221" width="17.140625" style="3" customWidth="1"/>
    <col min="10222" max="10222" width="16.7109375" style="3" customWidth="1"/>
    <col min="10223" max="10223" width="6.7109375" style="3" bestFit="1" customWidth="1"/>
    <col min="10224" max="10224" width="13.7109375" style="3" customWidth="1"/>
    <col min="10225" max="10225" width="14.140625" style="3" customWidth="1"/>
    <col min="10226" max="10226" width="45.140625" style="3" customWidth="1"/>
    <col min="10227" max="10227" width="33.140625" style="3" bestFit="1" customWidth="1"/>
    <col min="10228" max="10228" width="8.85546875" style="3"/>
    <col min="10229" max="10229" width="17.42578125" style="3" customWidth="1"/>
    <col min="10230" max="10230" width="8.85546875" style="3" customWidth="1"/>
    <col min="10231" max="10231" width="43.85546875" style="3" customWidth="1"/>
    <col min="10232" max="10234" width="14.42578125" style="3" customWidth="1"/>
    <col min="10235" max="10235" width="8.42578125" style="3" customWidth="1"/>
    <col min="10236" max="10236" width="13.7109375" style="3" customWidth="1"/>
    <col min="10237" max="10237" width="9" style="3" customWidth="1"/>
    <col min="10238" max="10238" width="9.28515625" style="3" customWidth="1"/>
    <col min="10239" max="10239" width="8.85546875" style="3" customWidth="1"/>
    <col min="10240" max="10462" width="8.85546875" style="3"/>
    <col min="10463" max="10463" width="6.42578125" style="3" customWidth="1"/>
    <col min="10464" max="10464" width="9" style="3" customWidth="1"/>
    <col min="10465" max="10465" width="34.42578125" style="3" customWidth="1"/>
    <col min="10466" max="10466" width="10.42578125" style="3" customWidth="1"/>
    <col min="10467" max="10467" width="11.5703125" style="3" customWidth="1"/>
    <col min="10468" max="10468" width="9.5703125" style="3" customWidth="1"/>
    <col min="10469" max="10469" width="10.140625" style="3" customWidth="1"/>
    <col min="10470" max="10470" width="15.28515625" style="3" customWidth="1"/>
    <col min="10471" max="10471" width="12.42578125" style="3" customWidth="1"/>
    <col min="10472" max="10472" width="9.28515625" style="3" bestFit="1" customWidth="1"/>
    <col min="10473" max="10473" width="4" style="3" customWidth="1"/>
    <col min="10474" max="10474" width="8.85546875" style="3" customWidth="1"/>
    <col min="10475" max="10475" width="10.85546875" style="3" customWidth="1"/>
    <col min="10476" max="10476" width="9.85546875" style="3" customWidth="1"/>
    <col min="10477" max="10477" width="17.140625" style="3" customWidth="1"/>
    <col min="10478" max="10478" width="16.7109375" style="3" customWidth="1"/>
    <col min="10479" max="10479" width="6.7109375" style="3" bestFit="1" customWidth="1"/>
    <col min="10480" max="10480" width="13.7109375" style="3" customWidth="1"/>
    <col min="10481" max="10481" width="14.140625" style="3" customWidth="1"/>
    <col min="10482" max="10482" width="45.140625" style="3" customWidth="1"/>
    <col min="10483" max="10483" width="33.140625" style="3" bestFit="1" customWidth="1"/>
    <col min="10484" max="10484" width="8.85546875" style="3"/>
    <col min="10485" max="10485" width="17.42578125" style="3" customWidth="1"/>
    <col min="10486" max="10486" width="8.85546875" style="3" customWidth="1"/>
    <col min="10487" max="10487" width="43.85546875" style="3" customWidth="1"/>
    <col min="10488" max="10490" width="14.42578125" style="3" customWidth="1"/>
    <col min="10491" max="10491" width="8.42578125" style="3" customWidth="1"/>
    <col min="10492" max="10492" width="13.7109375" style="3" customWidth="1"/>
    <col min="10493" max="10493" width="9" style="3" customWidth="1"/>
    <col min="10494" max="10494" width="9.28515625" style="3" customWidth="1"/>
    <col min="10495" max="10495" width="8.85546875" style="3" customWidth="1"/>
    <col min="10496" max="10718" width="8.85546875" style="3"/>
    <col min="10719" max="10719" width="6.42578125" style="3" customWidth="1"/>
    <col min="10720" max="10720" width="9" style="3" customWidth="1"/>
    <col min="10721" max="10721" width="34.42578125" style="3" customWidth="1"/>
    <col min="10722" max="10722" width="10.42578125" style="3" customWidth="1"/>
    <col min="10723" max="10723" width="11.5703125" style="3" customWidth="1"/>
    <col min="10724" max="10724" width="9.5703125" style="3" customWidth="1"/>
    <col min="10725" max="10725" width="10.140625" style="3" customWidth="1"/>
    <col min="10726" max="10726" width="15.28515625" style="3" customWidth="1"/>
    <col min="10727" max="10727" width="12.42578125" style="3" customWidth="1"/>
    <col min="10728" max="10728" width="9.28515625" style="3" bestFit="1" customWidth="1"/>
    <col min="10729" max="10729" width="4" style="3" customWidth="1"/>
    <col min="10730" max="10730" width="8.85546875" style="3" customWidth="1"/>
    <col min="10731" max="10731" width="10.85546875" style="3" customWidth="1"/>
    <col min="10732" max="10732" width="9.85546875" style="3" customWidth="1"/>
    <col min="10733" max="10733" width="17.140625" style="3" customWidth="1"/>
    <col min="10734" max="10734" width="16.7109375" style="3" customWidth="1"/>
    <col min="10735" max="10735" width="6.7109375" style="3" bestFit="1" customWidth="1"/>
    <col min="10736" max="10736" width="13.7109375" style="3" customWidth="1"/>
    <col min="10737" max="10737" width="14.140625" style="3" customWidth="1"/>
    <col min="10738" max="10738" width="45.140625" style="3" customWidth="1"/>
    <col min="10739" max="10739" width="33.140625" style="3" bestFit="1" customWidth="1"/>
    <col min="10740" max="10740" width="8.85546875" style="3"/>
    <col min="10741" max="10741" width="17.42578125" style="3" customWidth="1"/>
    <col min="10742" max="10742" width="8.85546875" style="3" customWidth="1"/>
    <col min="10743" max="10743" width="43.85546875" style="3" customWidth="1"/>
    <col min="10744" max="10746" width="14.42578125" style="3" customWidth="1"/>
    <col min="10747" max="10747" width="8.42578125" style="3" customWidth="1"/>
    <col min="10748" max="10748" width="13.7109375" style="3" customWidth="1"/>
    <col min="10749" max="10749" width="9" style="3" customWidth="1"/>
    <col min="10750" max="10750" width="9.28515625" style="3" customWidth="1"/>
    <col min="10751" max="10751" width="8.85546875" style="3" customWidth="1"/>
    <col min="10752" max="10974" width="8.85546875" style="3"/>
    <col min="10975" max="10975" width="6.42578125" style="3" customWidth="1"/>
    <col min="10976" max="10976" width="9" style="3" customWidth="1"/>
    <col min="10977" max="10977" width="34.42578125" style="3" customWidth="1"/>
    <col min="10978" max="10978" width="10.42578125" style="3" customWidth="1"/>
    <col min="10979" max="10979" width="11.5703125" style="3" customWidth="1"/>
    <col min="10980" max="10980" width="9.5703125" style="3" customWidth="1"/>
    <col min="10981" max="10981" width="10.140625" style="3" customWidth="1"/>
    <col min="10982" max="10982" width="15.28515625" style="3" customWidth="1"/>
    <col min="10983" max="10983" width="12.42578125" style="3" customWidth="1"/>
    <col min="10984" max="10984" width="9.28515625" style="3" bestFit="1" customWidth="1"/>
    <col min="10985" max="10985" width="4" style="3" customWidth="1"/>
    <col min="10986" max="10986" width="8.85546875" style="3" customWidth="1"/>
    <col min="10987" max="10987" width="10.85546875" style="3" customWidth="1"/>
    <col min="10988" max="10988" width="9.85546875" style="3" customWidth="1"/>
    <col min="10989" max="10989" width="17.140625" style="3" customWidth="1"/>
    <col min="10990" max="10990" width="16.7109375" style="3" customWidth="1"/>
    <col min="10991" max="10991" width="6.7109375" style="3" bestFit="1" customWidth="1"/>
    <col min="10992" max="10992" width="13.7109375" style="3" customWidth="1"/>
    <col min="10993" max="10993" width="14.140625" style="3" customWidth="1"/>
    <col min="10994" max="10994" width="45.140625" style="3" customWidth="1"/>
    <col min="10995" max="10995" width="33.140625" style="3" bestFit="1" customWidth="1"/>
    <col min="10996" max="10996" width="8.85546875" style="3"/>
    <col min="10997" max="10997" width="17.42578125" style="3" customWidth="1"/>
    <col min="10998" max="10998" width="8.85546875" style="3" customWidth="1"/>
    <col min="10999" max="10999" width="43.85546875" style="3" customWidth="1"/>
    <col min="11000" max="11002" width="14.42578125" style="3" customWidth="1"/>
    <col min="11003" max="11003" width="8.42578125" style="3" customWidth="1"/>
    <col min="11004" max="11004" width="13.7109375" style="3" customWidth="1"/>
    <col min="11005" max="11005" width="9" style="3" customWidth="1"/>
    <col min="11006" max="11006" width="9.28515625" style="3" customWidth="1"/>
    <col min="11007" max="11007" width="8.85546875" style="3" customWidth="1"/>
    <col min="11008" max="11230" width="8.85546875" style="3"/>
    <col min="11231" max="11231" width="6.42578125" style="3" customWidth="1"/>
    <col min="11232" max="11232" width="9" style="3" customWidth="1"/>
    <col min="11233" max="11233" width="34.42578125" style="3" customWidth="1"/>
    <col min="11234" max="11234" width="10.42578125" style="3" customWidth="1"/>
    <col min="11235" max="11235" width="11.5703125" style="3" customWidth="1"/>
    <col min="11236" max="11236" width="9.5703125" style="3" customWidth="1"/>
    <col min="11237" max="11237" width="10.140625" style="3" customWidth="1"/>
    <col min="11238" max="11238" width="15.28515625" style="3" customWidth="1"/>
    <col min="11239" max="11239" width="12.42578125" style="3" customWidth="1"/>
    <col min="11240" max="11240" width="9.28515625" style="3" bestFit="1" customWidth="1"/>
    <col min="11241" max="11241" width="4" style="3" customWidth="1"/>
    <col min="11242" max="11242" width="8.85546875" style="3" customWidth="1"/>
    <col min="11243" max="11243" width="10.85546875" style="3" customWidth="1"/>
    <col min="11244" max="11244" width="9.85546875" style="3" customWidth="1"/>
    <col min="11245" max="11245" width="17.140625" style="3" customWidth="1"/>
    <col min="11246" max="11246" width="16.7109375" style="3" customWidth="1"/>
    <col min="11247" max="11247" width="6.7109375" style="3" bestFit="1" customWidth="1"/>
    <col min="11248" max="11248" width="13.7109375" style="3" customWidth="1"/>
    <col min="11249" max="11249" width="14.140625" style="3" customWidth="1"/>
    <col min="11250" max="11250" width="45.140625" style="3" customWidth="1"/>
    <col min="11251" max="11251" width="33.140625" style="3" bestFit="1" customWidth="1"/>
    <col min="11252" max="11252" width="8.85546875" style="3"/>
    <col min="11253" max="11253" width="17.42578125" style="3" customWidth="1"/>
    <col min="11254" max="11254" width="8.85546875" style="3" customWidth="1"/>
    <col min="11255" max="11255" width="43.85546875" style="3" customWidth="1"/>
    <col min="11256" max="11258" width="14.42578125" style="3" customWidth="1"/>
    <col min="11259" max="11259" width="8.42578125" style="3" customWidth="1"/>
    <col min="11260" max="11260" width="13.7109375" style="3" customWidth="1"/>
    <col min="11261" max="11261" width="9" style="3" customWidth="1"/>
    <col min="11262" max="11262" width="9.28515625" style="3" customWidth="1"/>
    <col min="11263" max="11263" width="8.85546875" style="3" customWidth="1"/>
    <col min="11264" max="11486" width="8.85546875" style="3"/>
    <col min="11487" max="11487" width="6.42578125" style="3" customWidth="1"/>
    <col min="11488" max="11488" width="9" style="3" customWidth="1"/>
    <col min="11489" max="11489" width="34.42578125" style="3" customWidth="1"/>
    <col min="11490" max="11490" width="10.42578125" style="3" customWidth="1"/>
    <col min="11491" max="11491" width="11.5703125" style="3" customWidth="1"/>
    <col min="11492" max="11492" width="9.5703125" style="3" customWidth="1"/>
    <col min="11493" max="11493" width="10.140625" style="3" customWidth="1"/>
    <col min="11494" max="11494" width="15.28515625" style="3" customWidth="1"/>
    <col min="11495" max="11495" width="12.42578125" style="3" customWidth="1"/>
    <col min="11496" max="11496" width="9.28515625" style="3" bestFit="1" customWidth="1"/>
    <col min="11497" max="11497" width="4" style="3" customWidth="1"/>
    <col min="11498" max="11498" width="8.85546875" style="3" customWidth="1"/>
    <col min="11499" max="11499" width="10.85546875" style="3" customWidth="1"/>
    <col min="11500" max="11500" width="9.85546875" style="3" customWidth="1"/>
    <col min="11501" max="11501" width="17.140625" style="3" customWidth="1"/>
    <col min="11502" max="11502" width="16.7109375" style="3" customWidth="1"/>
    <col min="11503" max="11503" width="6.7109375" style="3" bestFit="1" customWidth="1"/>
    <col min="11504" max="11504" width="13.7109375" style="3" customWidth="1"/>
    <col min="11505" max="11505" width="14.140625" style="3" customWidth="1"/>
    <col min="11506" max="11506" width="45.140625" style="3" customWidth="1"/>
    <col min="11507" max="11507" width="33.140625" style="3" bestFit="1" customWidth="1"/>
    <col min="11508" max="11508" width="8.85546875" style="3"/>
    <col min="11509" max="11509" width="17.42578125" style="3" customWidth="1"/>
    <col min="11510" max="11510" width="8.85546875" style="3" customWidth="1"/>
    <col min="11511" max="11511" width="43.85546875" style="3" customWidth="1"/>
    <col min="11512" max="11514" width="14.42578125" style="3" customWidth="1"/>
    <col min="11515" max="11515" width="8.42578125" style="3" customWidth="1"/>
    <col min="11516" max="11516" width="13.7109375" style="3" customWidth="1"/>
    <col min="11517" max="11517" width="9" style="3" customWidth="1"/>
    <col min="11518" max="11518" width="9.28515625" style="3" customWidth="1"/>
    <col min="11519" max="11519" width="8.85546875" style="3" customWidth="1"/>
    <col min="11520" max="11742" width="8.85546875" style="3"/>
    <col min="11743" max="11743" width="6.42578125" style="3" customWidth="1"/>
    <col min="11744" max="11744" width="9" style="3" customWidth="1"/>
    <col min="11745" max="11745" width="34.42578125" style="3" customWidth="1"/>
    <col min="11746" max="11746" width="10.42578125" style="3" customWidth="1"/>
    <col min="11747" max="11747" width="11.5703125" style="3" customWidth="1"/>
    <col min="11748" max="11748" width="9.5703125" style="3" customWidth="1"/>
    <col min="11749" max="11749" width="10.140625" style="3" customWidth="1"/>
    <col min="11750" max="11750" width="15.28515625" style="3" customWidth="1"/>
    <col min="11751" max="11751" width="12.42578125" style="3" customWidth="1"/>
    <col min="11752" max="11752" width="9.28515625" style="3" bestFit="1" customWidth="1"/>
    <col min="11753" max="11753" width="4" style="3" customWidth="1"/>
    <col min="11754" max="11754" width="8.85546875" style="3" customWidth="1"/>
    <col min="11755" max="11755" width="10.85546875" style="3" customWidth="1"/>
    <col min="11756" max="11756" width="9.85546875" style="3" customWidth="1"/>
    <col min="11757" max="11757" width="17.140625" style="3" customWidth="1"/>
    <col min="11758" max="11758" width="16.7109375" style="3" customWidth="1"/>
    <col min="11759" max="11759" width="6.7109375" style="3" bestFit="1" customWidth="1"/>
    <col min="11760" max="11760" width="13.7109375" style="3" customWidth="1"/>
    <col min="11761" max="11761" width="14.140625" style="3" customWidth="1"/>
    <col min="11762" max="11762" width="45.140625" style="3" customWidth="1"/>
    <col min="11763" max="11763" width="33.140625" style="3" bestFit="1" customWidth="1"/>
    <col min="11764" max="11764" width="8.85546875" style="3"/>
    <col min="11765" max="11765" width="17.42578125" style="3" customWidth="1"/>
    <col min="11766" max="11766" width="8.85546875" style="3" customWidth="1"/>
    <col min="11767" max="11767" width="43.85546875" style="3" customWidth="1"/>
    <col min="11768" max="11770" width="14.42578125" style="3" customWidth="1"/>
    <col min="11771" max="11771" width="8.42578125" style="3" customWidth="1"/>
    <col min="11772" max="11772" width="13.7109375" style="3" customWidth="1"/>
    <col min="11773" max="11773" width="9" style="3" customWidth="1"/>
    <col min="11774" max="11774" width="9.28515625" style="3" customWidth="1"/>
    <col min="11775" max="11775" width="8.85546875" style="3" customWidth="1"/>
    <col min="11776" max="11998" width="8.85546875" style="3"/>
    <col min="11999" max="11999" width="6.42578125" style="3" customWidth="1"/>
    <col min="12000" max="12000" width="9" style="3" customWidth="1"/>
    <col min="12001" max="12001" width="34.42578125" style="3" customWidth="1"/>
    <col min="12002" max="12002" width="10.42578125" style="3" customWidth="1"/>
    <col min="12003" max="12003" width="11.5703125" style="3" customWidth="1"/>
    <col min="12004" max="12004" width="9.5703125" style="3" customWidth="1"/>
    <col min="12005" max="12005" width="10.140625" style="3" customWidth="1"/>
    <col min="12006" max="12006" width="15.28515625" style="3" customWidth="1"/>
    <col min="12007" max="12007" width="12.42578125" style="3" customWidth="1"/>
    <col min="12008" max="12008" width="9.28515625" style="3" bestFit="1" customWidth="1"/>
    <col min="12009" max="12009" width="4" style="3" customWidth="1"/>
    <col min="12010" max="12010" width="8.85546875" style="3" customWidth="1"/>
    <col min="12011" max="12011" width="10.85546875" style="3" customWidth="1"/>
    <col min="12012" max="12012" width="9.85546875" style="3" customWidth="1"/>
    <col min="12013" max="12013" width="17.140625" style="3" customWidth="1"/>
    <col min="12014" max="12014" width="16.7109375" style="3" customWidth="1"/>
    <col min="12015" max="12015" width="6.7109375" style="3" bestFit="1" customWidth="1"/>
    <col min="12016" max="12016" width="13.7109375" style="3" customWidth="1"/>
    <col min="12017" max="12017" width="14.140625" style="3" customWidth="1"/>
    <col min="12018" max="12018" width="45.140625" style="3" customWidth="1"/>
    <col min="12019" max="12019" width="33.140625" style="3" bestFit="1" customWidth="1"/>
    <col min="12020" max="12020" width="8.85546875" style="3"/>
    <col min="12021" max="12021" width="17.42578125" style="3" customWidth="1"/>
    <col min="12022" max="12022" width="8.85546875" style="3" customWidth="1"/>
    <col min="12023" max="12023" width="43.85546875" style="3" customWidth="1"/>
    <col min="12024" max="12026" width="14.42578125" style="3" customWidth="1"/>
    <col min="12027" max="12027" width="8.42578125" style="3" customWidth="1"/>
    <col min="12028" max="12028" width="13.7109375" style="3" customWidth="1"/>
    <col min="12029" max="12029" width="9" style="3" customWidth="1"/>
    <col min="12030" max="12030" width="9.28515625" style="3" customWidth="1"/>
    <col min="12031" max="12031" width="8.85546875" style="3" customWidth="1"/>
    <col min="12032" max="12254" width="8.85546875" style="3"/>
    <col min="12255" max="12255" width="6.42578125" style="3" customWidth="1"/>
    <col min="12256" max="12256" width="9" style="3" customWidth="1"/>
    <col min="12257" max="12257" width="34.42578125" style="3" customWidth="1"/>
    <col min="12258" max="12258" width="10.42578125" style="3" customWidth="1"/>
    <col min="12259" max="12259" width="11.5703125" style="3" customWidth="1"/>
    <col min="12260" max="12260" width="9.5703125" style="3" customWidth="1"/>
    <col min="12261" max="12261" width="10.140625" style="3" customWidth="1"/>
    <col min="12262" max="12262" width="15.28515625" style="3" customWidth="1"/>
    <col min="12263" max="12263" width="12.42578125" style="3" customWidth="1"/>
    <col min="12264" max="12264" width="9.28515625" style="3" bestFit="1" customWidth="1"/>
    <col min="12265" max="12265" width="4" style="3" customWidth="1"/>
    <col min="12266" max="12266" width="8.85546875" style="3" customWidth="1"/>
    <col min="12267" max="12267" width="10.85546875" style="3" customWidth="1"/>
    <col min="12268" max="12268" width="9.85546875" style="3" customWidth="1"/>
    <col min="12269" max="12269" width="17.140625" style="3" customWidth="1"/>
    <col min="12270" max="12270" width="16.7109375" style="3" customWidth="1"/>
    <col min="12271" max="12271" width="6.7109375" style="3" bestFit="1" customWidth="1"/>
    <col min="12272" max="12272" width="13.7109375" style="3" customWidth="1"/>
    <col min="12273" max="12273" width="14.140625" style="3" customWidth="1"/>
    <col min="12274" max="12274" width="45.140625" style="3" customWidth="1"/>
    <col min="12275" max="12275" width="33.140625" style="3" bestFit="1" customWidth="1"/>
    <col min="12276" max="12276" width="8.85546875" style="3"/>
    <col min="12277" max="12277" width="17.42578125" style="3" customWidth="1"/>
    <col min="12278" max="12278" width="8.85546875" style="3" customWidth="1"/>
    <col min="12279" max="12279" width="43.85546875" style="3" customWidth="1"/>
    <col min="12280" max="12282" width="14.42578125" style="3" customWidth="1"/>
    <col min="12283" max="12283" width="8.42578125" style="3" customWidth="1"/>
    <col min="12284" max="12284" width="13.7109375" style="3" customWidth="1"/>
    <col min="12285" max="12285" width="9" style="3" customWidth="1"/>
    <col min="12286" max="12286" width="9.28515625" style="3" customWidth="1"/>
    <col min="12287" max="12287" width="8.85546875" style="3" customWidth="1"/>
    <col min="12288" max="12510" width="8.85546875" style="3"/>
    <col min="12511" max="12511" width="6.42578125" style="3" customWidth="1"/>
    <col min="12512" max="12512" width="9" style="3" customWidth="1"/>
    <col min="12513" max="12513" width="34.42578125" style="3" customWidth="1"/>
    <col min="12514" max="12514" width="10.42578125" style="3" customWidth="1"/>
    <col min="12515" max="12515" width="11.5703125" style="3" customWidth="1"/>
    <col min="12516" max="12516" width="9.5703125" style="3" customWidth="1"/>
    <col min="12517" max="12517" width="10.140625" style="3" customWidth="1"/>
    <col min="12518" max="12518" width="15.28515625" style="3" customWidth="1"/>
    <col min="12519" max="12519" width="12.42578125" style="3" customWidth="1"/>
    <col min="12520" max="12520" width="9.28515625" style="3" bestFit="1" customWidth="1"/>
    <col min="12521" max="12521" width="4" style="3" customWidth="1"/>
    <col min="12522" max="12522" width="8.85546875" style="3" customWidth="1"/>
    <col min="12523" max="12523" width="10.85546875" style="3" customWidth="1"/>
    <col min="12524" max="12524" width="9.85546875" style="3" customWidth="1"/>
    <col min="12525" max="12525" width="17.140625" style="3" customWidth="1"/>
    <col min="12526" max="12526" width="16.7109375" style="3" customWidth="1"/>
    <col min="12527" max="12527" width="6.7109375" style="3" bestFit="1" customWidth="1"/>
    <col min="12528" max="12528" width="13.7109375" style="3" customWidth="1"/>
    <col min="12529" max="12529" width="14.140625" style="3" customWidth="1"/>
    <col min="12530" max="12530" width="45.140625" style="3" customWidth="1"/>
    <col min="12531" max="12531" width="33.140625" style="3" bestFit="1" customWidth="1"/>
    <col min="12532" max="12532" width="8.85546875" style="3"/>
    <col min="12533" max="12533" width="17.42578125" style="3" customWidth="1"/>
    <col min="12534" max="12534" width="8.85546875" style="3" customWidth="1"/>
    <col min="12535" max="12535" width="43.85546875" style="3" customWidth="1"/>
    <col min="12536" max="12538" width="14.42578125" style="3" customWidth="1"/>
    <col min="12539" max="12539" width="8.42578125" style="3" customWidth="1"/>
    <col min="12540" max="12540" width="13.7109375" style="3" customWidth="1"/>
    <col min="12541" max="12541" width="9" style="3" customWidth="1"/>
    <col min="12542" max="12542" width="9.28515625" style="3" customWidth="1"/>
    <col min="12543" max="12543" width="8.85546875" style="3" customWidth="1"/>
    <col min="12544" max="12766" width="8.85546875" style="3"/>
    <col min="12767" max="12767" width="6.42578125" style="3" customWidth="1"/>
    <col min="12768" max="12768" width="9" style="3" customWidth="1"/>
    <col min="12769" max="12769" width="34.42578125" style="3" customWidth="1"/>
    <col min="12770" max="12770" width="10.42578125" style="3" customWidth="1"/>
    <col min="12771" max="12771" width="11.5703125" style="3" customWidth="1"/>
    <col min="12772" max="12772" width="9.5703125" style="3" customWidth="1"/>
    <col min="12773" max="12773" width="10.140625" style="3" customWidth="1"/>
    <col min="12774" max="12774" width="15.28515625" style="3" customWidth="1"/>
    <col min="12775" max="12775" width="12.42578125" style="3" customWidth="1"/>
    <col min="12776" max="12776" width="9.28515625" style="3" bestFit="1" customWidth="1"/>
    <col min="12777" max="12777" width="4" style="3" customWidth="1"/>
    <col min="12778" max="12778" width="8.85546875" style="3" customWidth="1"/>
    <col min="12779" max="12779" width="10.85546875" style="3" customWidth="1"/>
    <col min="12780" max="12780" width="9.85546875" style="3" customWidth="1"/>
    <col min="12781" max="12781" width="17.140625" style="3" customWidth="1"/>
    <col min="12782" max="12782" width="16.7109375" style="3" customWidth="1"/>
    <col min="12783" max="12783" width="6.7109375" style="3" bestFit="1" customWidth="1"/>
    <col min="12784" max="12784" width="13.7109375" style="3" customWidth="1"/>
    <col min="12785" max="12785" width="14.140625" style="3" customWidth="1"/>
    <col min="12786" max="12786" width="45.140625" style="3" customWidth="1"/>
    <col min="12787" max="12787" width="33.140625" style="3" bestFit="1" customWidth="1"/>
    <col min="12788" max="12788" width="8.85546875" style="3"/>
    <col min="12789" max="12789" width="17.42578125" style="3" customWidth="1"/>
    <col min="12790" max="12790" width="8.85546875" style="3" customWidth="1"/>
    <col min="12791" max="12791" width="43.85546875" style="3" customWidth="1"/>
    <col min="12792" max="12794" width="14.42578125" style="3" customWidth="1"/>
    <col min="12795" max="12795" width="8.42578125" style="3" customWidth="1"/>
    <col min="12796" max="12796" width="13.7109375" style="3" customWidth="1"/>
    <col min="12797" max="12797" width="9" style="3" customWidth="1"/>
    <col min="12798" max="12798" width="9.28515625" style="3" customWidth="1"/>
    <col min="12799" max="12799" width="8.85546875" style="3" customWidth="1"/>
    <col min="12800" max="13022" width="8.85546875" style="3"/>
    <col min="13023" max="13023" width="6.42578125" style="3" customWidth="1"/>
    <col min="13024" max="13024" width="9" style="3" customWidth="1"/>
    <col min="13025" max="13025" width="34.42578125" style="3" customWidth="1"/>
    <col min="13026" max="13026" width="10.42578125" style="3" customWidth="1"/>
    <col min="13027" max="13027" width="11.5703125" style="3" customWidth="1"/>
    <col min="13028" max="13028" width="9.5703125" style="3" customWidth="1"/>
    <col min="13029" max="13029" width="10.140625" style="3" customWidth="1"/>
    <col min="13030" max="13030" width="15.28515625" style="3" customWidth="1"/>
    <col min="13031" max="13031" width="12.42578125" style="3" customWidth="1"/>
    <col min="13032" max="13032" width="9.28515625" style="3" bestFit="1" customWidth="1"/>
    <col min="13033" max="13033" width="4" style="3" customWidth="1"/>
    <col min="13034" max="13034" width="8.85546875" style="3" customWidth="1"/>
    <col min="13035" max="13035" width="10.85546875" style="3" customWidth="1"/>
    <col min="13036" max="13036" width="9.85546875" style="3" customWidth="1"/>
    <col min="13037" max="13037" width="17.140625" style="3" customWidth="1"/>
    <col min="13038" max="13038" width="16.7109375" style="3" customWidth="1"/>
    <col min="13039" max="13039" width="6.7109375" style="3" bestFit="1" customWidth="1"/>
    <col min="13040" max="13040" width="13.7109375" style="3" customWidth="1"/>
    <col min="13041" max="13041" width="14.140625" style="3" customWidth="1"/>
    <col min="13042" max="13042" width="45.140625" style="3" customWidth="1"/>
    <col min="13043" max="13043" width="33.140625" style="3" bestFit="1" customWidth="1"/>
    <col min="13044" max="13044" width="8.85546875" style="3"/>
    <col min="13045" max="13045" width="17.42578125" style="3" customWidth="1"/>
    <col min="13046" max="13046" width="8.85546875" style="3" customWidth="1"/>
    <col min="13047" max="13047" width="43.85546875" style="3" customWidth="1"/>
    <col min="13048" max="13050" width="14.42578125" style="3" customWidth="1"/>
    <col min="13051" max="13051" width="8.42578125" style="3" customWidth="1"/>
    <col min="13052" max="13052" width="13.7109375" style="3" customWidth="1"/>
    <col min="13053" max="13053" width="9" style="3" customWidth="1"/>
    <col min="13054" max="13054" width="9.28515625" style="3" customWidth="1"/>
    <col min="13055" max="13055" width="8.85546875" style="3" customWidth="1"/>
    <col min="13056" max="13278" width="8.85546875" style="3"/>
    <col min="13279" max="13279" width="6.42578125" style="3" customWidth="1"/>
    <col min="13280" max="13280" width="9" style="3" customWidth="1"/>
    <col min="13281" max="13281" width="34.42578125" style="3" customWidth="1"/>
    <col min="13282" max="13282" width="10.42578125" style="3" customWidth="1"/>
    <col min="13283" max="13283" width="11.5703125" style="3" customWidth="1"/>
    <col min="13284" max="13284" width="9.5703125" style="3" customWidth="1"/>
    <col min="13285" max="13285" width="10.140625" style="3" customWidth="1"/>
    <col min="13286" max="13286" width="15.28515625" style="3" customWidth="1"/>
    <col min="13287" max="13287" width="12.42578125" style="3" customWidth="1"/>
    <col min="13288" max="13288" width="9.28515625" style="3" bestFit="1" customWidth="1"/>
    <col min="13289" max="13289" width="4" style="3" customWidth="1"/>
    <col min="13290" max="13290" width="8.85546875" style="3" customWidth="1"/>
    <col min="13291" max="13291" width="10.85546875" style="3" customWidth="1"/>
    <col min="13292" max="13292" width="9.85546875" style="3" customWidth="1"/>
    <col min="13293" max="13293" width="17.140625" style="3" customWidth="1"/>
    <col min="13294" max="13294" width="16.7109375" style="3" customWidth="1"/>
    <col min="13295" max="13295" width="6.7109375" style="3" bestFit="1" customWidth="1"/>
    <col min="13296" max="13296" width="13.7109375" style="3" customWidth="1"/>
    <col min="13297" max="13297" width="14.140625" style="3" customWidth="1"/>
    <col min="13298" max="13298" width="45.140625" style="3" customWidth="1"/>
    <col min="13299" max="13299" width="33.140625" style="3" bestFit="1" customWidth="1"/>
    <col min="13300" max="13300" width="8.85546875" style="3"/>
    <col min="13301" max="13301" width="17.42578125" style="3" customWidth="1"/>
    <col min="13302" max="13302" width="8.85546875" style="3" customWidth="1"/>
    <col min="13303" max="13303" width="43.85546875" style="3" customWidth="1"/>
    <col min="13304" max="13306" width="14.42578125" style="3" customWidth="1"/>
    <col min="13307" max="13307" width="8.42578125" style="3" customWidth="1"/>
    <col min="13308" max="13308" width="13.7109375" style="3" customWidth="1"/>
    <col min="13309" max="13309" width="9" style="3" customWidth="1"/>
    <col min="13310" max="13310" width="9.28515625" style="3" customWidth="1"/>
    <col min="13311" max="13311" width="8.85546875" style="3" customWidth="1"/>
    <col min="13312" max="13534" width="8.85546875" style="3"/>
    <col min="13535" max="13535" width="6.42578125" style="3" customWidth="1"/>
    <col min="13536" max="13536" width="9" style="3" customWidth="1"/>
    <col min="13537" max="13537" width="34.42578125" style="3" customWidth="1"/>
    <col min="13538" max="13538" width="10.42578125" style="3" customWidth="1"/>
    <col min="13539" max="13539" width="11.5703125" style="3" customWidth="1"/>
    <col min="13540" max="13540" width="9.5703125" style="3" customWidth="1"/>
    <col min="13541" max="13541" width="10.140625" style="3" customWidth="1"/>
    <col min="13542" max="13542" width="15.28515625" style="3" customWidth="1"/>
    <col min="13543" max="13543" width="12.42578125" style="3" customWidth="1"/>
    <col min="13544" max="13544" width="9.28515625" style="3" bestFit="1" customWidth="1"/>
    <col min="13545" max="13545" width="4" style="3" customWidth="1"/>
    <col min="13546" max="13546" width="8.85546875" style="3" customWidth="1"/>
    <col min="13547" max="13547" width="10.85546875" style="3" customWidth="1"/>
    <col min="13548" max="13548" width="9.85546875" style="3" customWidth="1"/>
    <col min="13549" max="13549" width="17.140625" style="3" customWidth="1"/>
    <col min="13550" max="13550" width="16.7109375" style="3" customWidth="1"/>
    <col min="13551" max="13551" width="6.7109375" style="3" bestFit="1" customWidth="1"/>
    <col min="13552" max="13552" width="13.7109375" style="3" customWidth="1"/>
    <col min="13553" max="13553" width="14.140625" style="3" customWidth="1"/>
    <col min="13554" max="13554" width="45.140625" style="3" customWidth="1"/>
    <col min="13555" max="13555" width="33.140625" style="3" bestFit="1" customWidth="1"/>
    <col min="13556" max="13556" width="8.85546875" style="3"/>
    <col min="13557" max="13557" width="17.42578125" style="3" customWidth="1"/>
    <col min="13558" max="13558" width="8.85546875" style="3" customWidth="1"/>
    <col min="13559" max="13559" width="43.85546875" style="3" customWidth="1"/>
    <col min="13560" max="13562" width="14.42578125" style="3" customWidth="1"/>
    <col min="13563" max="13563" width="8.42578125" style="3" customWidth="1"/>
    <col min="13564" max="13564" width="13.7109375" style="3" customWidth="1"/>
    <col min="13565" max="13565" width="9" style="3" customWidth="1"/>
    <col min="13566" max="13566" width="9.28515625" style="3" customWidth="1"/>
    <col min="13567" max="13567" width="8.85546875" style="3" customWidth="1"/>
    <col min="13568" max="13790" width="8.85546875" style="3"/>
    <col min="13791" max="13791" width="6.42578125" style="3" customWidth="1"/>
    <col min="13792" max="13792" width="9" style="3" customWidth="1"/>
    <col min="13793" max="13793" width="34.42578125" style="3" customWidth="1"/>
    <col min="13794" max="13794" width="10.42578125" style="3" customWidth="1"/>
    <col min="13795" max="13795" width="11.5703125" style="3" customWidth="1"/>
    <col min="13796" max="13796" width="9.5703125" style="3" customWidth="1"/>
    <col min="13797" max="13797" width="10.140625" style="3" customWidth="1"/>
    <col min="13798" max="13798" width="15.28515625" style="3" customWidth="1"/>
    <col min="13799" max="13799" width="12.42578125" style="3" customWidth="1"/>
    <col min="13800" max="13800" width="9.28515625" style="3" bestFit="1" customWidth="1"/>
    <col min="13801" max="13801" width="4" style="3" customWidth="1"/>
    <col min="13802" max="13802" width="8.85546875" style="3" customWidth="1"/>
    <col min="13803" max="13803" width="10.85546875" style="3" customWidth="1"/>
    <col min="13804" max="13804" width="9.85546875" style="3" customWidth="1"/>
    <col min="13805" max="13805" width="17.140625" style="3" customWidth="1"/>
    <col min="13806" max="13806" width="16.7109375" style="3" customWidth="1"/>
    <col min="13807" max="13807" width="6.7109375" style="3" bestFit="1" customWidth="1"/>
    <col min="13808" max="13808" width="13.7109375" style="3" customWidth="1"/>
    <col min="13809" max="13809" width="14.140625" style="3" customWidth="1"/>
    <col min="13810" max="13810" width="45.140625" style="3" customWidth="1"/>
    <col min="13811" max="13811" width="33.140625" style="3" bestFit="1" customWidth="1"/>
    <col min="13812" max="13812" width="8.85546875" style="3"/>
    <col min="13813" max="13813" width="17.42578125" style="3" customWidth="1"/>
    <col min="13814" max="13814" width="8.85546875" style="3" customWidth="1"/>
    <col min="13815" max="13815" width="43.85546875" style="3" customWidth="1"/>
    <col min="13816" max="13818" width="14.42578125" style="3" customWidth="1"/>
    <col min="13819" max="13819" width="8.42578125" style="3" customWidth="1"/>
    <col min="13820" max="13820" width="13.7109375" style="3" customWidth="1"/>
    <col min="13821" max="13821" width="9" style="3" customWidth="1"/>
    <col min="13822" max="13822" width="9.28515625" style="3" customWidth="1"/>
    <col min="13823" max="13823" width="8.85546875" style="3" customWidth="1"/>
    <col min="13824" max="14046" width="8.85546875" style="3"/>
    <col min="14047" max="14047" width="6.42578125" style="3" customWidth="1"/>
    <col min="14048" max="14048" width="9" style="3" customWidth="1"/>
    <col min="14049" max="14049" width="34.42578125" style="3" customWidth="1"/>
    <col min="14050" max="14050" width="10.42578125" style="3" customWidth="1"/>
    <col min="14051" max="14051" width="11.5703125" style="3" customWidth="1"/>
    <col min="14052" max="14052" width="9.5703125" style="3" customWidth="1"/>
    <col min="14053" max="14053" width="10.140625" style="3" customWidth="1"/>
    <col min="14054" max="14054" width="15.28515625" style="3" customWidth="1"/>
    <col min="14055" max="14055" width="12.42578125" style="3" customWidth="1"/>
    <col min="14056" max="14056" width="9.28515625" style="3" bestFit="1" customWidth="1"/>
    <col min="14057" max="14057" width="4" style="3" customWidth="1"/>
    <col min="14058" max="14058" width="8.85546875" style="3" customWidth="1"/>
    <col min="14059" max="14059" width="10.85546875" style="3" customWidth="1"/>
    <col min="14060" max="14060" width="9.85546875" style="3" customWidth="1"/>
    <col min="14061" max="14061" width="17.140625" style="3" customWidth="1"/>
    <col min="14062" max="14062" width="16.7109375" style="3" customWidth="1"/>
    <col min="14063" max="14063" width="6.7109375" style="3" bestFit="1" customWidth="1"/>
    <col min="14064" max="14064" width="13.7109375" style="3" customWidth="1"/>
    <col min="14065" max="14065" width="14.140625" style="3" customWidth="1"/>
    <col min="14066" max="14066" width="45.140625" style="3" customWidth="1"/>
    <col min="14067" max="14067" width="33.140625" style="3" bestFit="1" customWidth="1"/>
    <col min="14068" max="14068" width="8.85546875" style="3"/>
    <col min="14069" max="14069" width="17.42578125" style="3" customWidth="1"/>
    <col min="14070" max="14070" width="8.85546875" style="3" customWidth="1"/>
    <col min="14071" max="14071" width="43.85546875" style="3" customWidth="1"/>
    <col min="14072" max="14074" width="14.42578125" style="3" customWidth="1"/>
    <col min="14075" max="14075" width="8.42578125" style="3" customWidth="1"/>
    <col min="14076" max="14076" width="13.7109375" style="3" customWidth="1"/>
    <col min="14077" max="14077" width="9" style="3" customWidth="1"/>
    <col min="14078" max="14078" width="9.28515625" style="3" customWidth="1"/>
    <col min="14079" max="14079" width="8.85546875" style="3" customWidth="1"/>
    <col min="14080" max="14302" width="8.85546875" style="3"/>
    <col min="14303" max="14303" width="6.42578125" style="3" customWidth="1"/>
    <col min="14304" max="14304" width="9" style="3" customWidth="1"/>
    <col min="14305" max="14305" width="34.42578125" style="3" customWidth="1"/>
    <col min="14306" max="14306" width="10.42578125" style="3" customWidth="1"/>
    <col min="14307" max="14307" width="11.5703125" style="3" customWidth="1"/>
    <col min="14308" max="14308" width="9.5703125" style="3" customWidth="1"/>
    <col min="14309" max="14309" width="10.140625" style="3" customWidth="1"/>
    <col min="14310" max="14310" width="15.28515625" style="3" customWidth="1"/>
    <col min="14311" max="14311" width="12.42578125" style="3" customWidth="1"/>
    <col min="14312" max="14312" width="9.28515625" style="3" bestFit="1" customWidth="1"/>
    <col min="14313" max="14313" width="4" style="3" customWidth="1"/>
    <col min="14314" max="14314" width="8.85546875" style="3" customWidth="1"/>
    <col min="14315" max="14315" width="10.85546875" style="3" customWidth="1"/>
    <col min="14316" max="14316" width="9.85546875" style="3" customWidth="1"/>
    <col min="14317" max="14317" width="17.140625" style="3" customWidth="1"/>
    <col min="14318" max="14318" width="16.7109375" style="3" customWidth="1"/>
    <col min="14319" max="14319" width="6.7109375" style="3" bestFit="1" customWidth="1"/>
    <col min="14320" max="14320" width="13.7109375" style="3" customWidth="1"/>
    <col min="14321" max="14321" width="14.140625" style="3" customWidth="1"/>
    <col min="14322" max="14322" width="45.140625" style="3" customWidth="1"/>
    <col min="14323" max="14323" width="33.140625" style="3" bestFit="1" customWidth="1"/>
    <col min="14324" max="14324" width="8.85546875" style="3"/>
    <col min="14325" max="14325" width="17.42578125" style="3" customWidth="1"/>
    <col min="14326" max="14326" width="8.85546875" style="3" customWidth="1"/>
    <col min="14327" max="14327" width="43.85546875" style="3" customWidth="1"/>
    <col min="14328" max="14330" width="14.42578125" style="3" customWidth="1"/>
    <col min="14331" max="14331" width="8.42578125" style="3" customWidth="1"/>
    <col min="14332" max="14332" width="13.7109375" style="3" customWidth="1"/>
    <col min="14333" max="14333" width="9" style="3" customWidth="1"/>
    <col min="14334" max="14334" width="9.28515625" style="3" customWidth="1"/>
    <col min="14335" max="14335" width="8.85546875" style="3" customWidth="1"/>
    <col min="14336" max="14558" width="8.85546875" style="3"/>
    <col min="14559" max="14559" width="6.42578125" style="3" customWidth="1"/>
    <col min="14560" max="14560" width="9" style="3" customWidth="1"/>
    <col min="14561" max="14561" width="34.42578125" style="3" customWidth="1"/>
    <col min="14562" max="14562" width="10.42578125" style="3" customWidth="1"/>
    <col min="14563" max="14563" width="11.5703125" style="3" customWidth="1"/>
    <col min="14564" max="14564" width="9.5703125" style="3" customWidth="1"/>
    <col min="14565" max="14565" width="10.140625" style="3" customWidth="1"/>
    <col min="14566" max="14566" width="15.28515625" style="3" customWidth="1"/>
    <col min="14567" max="14567" width="12.42578125" style="3" customWidth="1"/>
    <col min="14568" max="14568" width="9.28515625" style="3" bestFit="1" customWidth="1"/>
    <col min="14569" max="14569" width="4" style="3" customWidth="1"/>
    <col min="14570" max="14570" width="8.85546875" style="3" customWidth="1"/>
    <col min="14571" max="14571" width="10.85546875" style="3" customWidth="1"/>
    <col min="14572" max="14572" width="9.85546875" style="3" customWidth="1"/>
    <col min="14573" max="14573" width="17.140625" style="3" customWidth="1"/>
    <col min="14574" max="14574" width="16.7109375" style="3" customWidth="1"/>
    <col min="14575" max="14575" width="6.7109375" style="3" bestFit="1" customWidth="1"/>
    <col min="14576" max="14576" width="13.7109375" style="3" customWidth="1"/>
    <col min="14577" max="14577" width="14.140625" style="3" customWidth="1"/>
    <col min="14578" max="14578" width="45.140625" style="3" customWidth="1"/>
    <col min="14579" max="14579" width="33.140625" style="3" bestFit="1" customWidth="1"/>
    <col min="14580" max="14580" width="8.85546875" style="3"/>
    <col min="14581" max="14581" width="17.42578125" style="3" customWidth="1"/>
    <col min="14582" max="14582" width="8.85546875" style="3" customWidth="1"/>
    <col min="14583" max="14583" width="43.85546875" style="3" customWidth="1"/>
    <col min="14584" max="14586" width="14.42578125" style="3" customWidth="1"/>
    <col min="14587" max="14587" width="8.42578125" style="3" customWidth="1"/>
    <col min="14588" max="14588" width="13.7109375" style="3" customWidth="1"/>
    <col min="14589" max="14589" width="9" style="3" customWidth="1"/>
    <col min="14590" max="14590" width="9.28515625" style="3" customWidth="1"/>
    <col min="14591" max="14591" width="8.85546875" style="3" customWidth="1"/>
    <col min="14592" max="14814" width="8.85546875" style="3"/>
    <col min="14815" max="14815" width="6.42578125" style="3" customWidth="1"/>
    <col min="14816" max="14816" width="9" style="3" customWidth="1"/>
    <col min="14817" max="14817" width="34.42578125" style="3" customWidth="1"/>
    <col min="14818" max="14818" width="10.42578125" style="3" customWidth="1"/>
    <col min="14819" max="14819" width="11.5703125" style="3" customWidth="1"/>
    <col min="14820" max="14820" width="9.5703125" style="3" customWidth="1"/>
    <col min="14821" max="14821" width="10.140625" style="3" customWidth="1"/>
    <col min="14822" max="14822" width="15.28515625" style="3" customWidth="1"/>
    <col min="14823" max="14823" width="12.42578125" style="3" customWidth="1"/>
    <col min="14824" max="14824" width="9.28515625" style="3" bestFit="1" customWidth="1"/>
    <col min="14825" max="14825" width="4" style="3" customWidth="1"/>
    <col min="14826" max="14826" width="8.85546875" style="3" customWidth="1"/>
    <col min="14827" max="14827" width="10.85546875" style="3" customWidth="1"/>
    <col min="14828" max="14828" width="9.85546875" style="3" customWidth="1"/>
    <col min="14829" max="14829" width="17.140625" style="3" customWidth="1"/>
    <col min="14830" max="14830" width="16.7109375" style="3" customWidth="1"/>
    <col min="14831" max="14831" width="6.7109375" style="3" bestFit="1" customWidth="1"/>
    <col min="14832" max="14832" width="13.7109375" style="3" customWidth="1"/>
    <col min="14833" max="14833" width="14.140625" style="3" customWidth="1"/>
    <col min="14834" max="14834" width="45.140625" style="3" customWidth="1"/>
    <col min="14835" max="14835" width="33.140625" style="3" bestFit="1" customWidth="1"/>
    <col min="14836" max="14836" width="8.85546875" style="3"/>
    <col min="14837" max="14837" width="17.42578125" style="3" customWidth="1"/>
    <col min="14838" max="14838" width="8.85546875" style="3" customWidth="1"/>
    <col min="14839" max="14839" width="43.85546875" style="3" customWidth="1"/>
    <col min="14840" max="14842" width="14.42578125" style="3" customWidth="1"/>
    <col min="14843" max="14843" width="8.42578125" style="3" customWidth="1"/>
    <col min="14844" max="14844" width="13.7109375" style="3" customWidth="1"/>
    <col min="14845" max="14845" width="9" style="3" customWidth="1"/>
    <col min="14846" max="14846" width="9.28515625" style="3" customWidth="1"/>
    <col min="14847" max="14847" width="8.85546875" style="3" customWidth="1"/>
    <col min="14848" max="15070" width="8.85546875" style="3"/>
    <col min="15071" max="15071" width="6.42578125" style="3" customWidth="1"/>
    <col min="15072" max="15072" width="9" style="3" customWidth="1"/>
    <col min="15073" max="15073" width="34.42578125" style="3" customWidth="1"/>
    <col min="15074" max="15074" width="10.42578125" style="3" customWidth="1"/>
    <col min="15075" max="15075" width="11.5703125" style="3" customWidth="1"/>
    <col min="15076" max="15076" width="9.5703125" style="3" customWidth="1"/>
    <col min="15077" max="15077" width="10.140625" style="3" customWidth="1"/>
    <col min="15078" max="15078" width="15.28515625" style="3" customWidth="1"/>
    <col min="15079" max="15079" width="12.42578125" style="3" customWidth="1"/>
    <col min="15080" max="15080" width="9.28515625" style="3" bestFit="1" customWidth="1"/>
    <col min="15081" max="15081" width="4" style="3" customWidth="1"/>
    <col min="15082" max="15082" width="8.85546875" style="3" customWidth="1"/>
    <col min="15083" max="15083" width="10.85546875" style="3" customWidth="1"/>
    <col min="15084" max="15084" width="9.85546875" style="3" customWidth="1"/>
    <col min="15085" max="15085" width="17.140625" style="3" customWidth="1"/>
    <col min="15086" max="15086" width="16.7109375" style="3" customWidth="1"/>
    <col min="15087" max="15087" width="6.7109375" style="3" bestFit="1" customWidth="1"/>
    <col min="15088" max="15088" width="13.7109375" style="3" customWidth="1"/>
    <col min="15089" max="15089" width="14.140625" style="3" customWidth="1"/>
    <col min="15090" max="15090" width="45.140625" style="3" customWidth="1"/>
    <col min="15091" max="15091" width="33.140625" style="3" bestFit="1" customWidth="1"/>
    <col min="15092" max="15092" width="8.85546875" style="3"/>
    <col min="15093" max="15093" width="17.42578125" style="3" customWidth="1"/>
    <col min="15094" max="15094" width="8.85546875" style="3" customWidth="1"/>
    <col min="15095" max="15095" width="43.85546875" style="3" customWidth="1"/>
    <col min="15096" max="15098" width="14.42578125" style="3" customWidth="1"/>
    <col min="15099" max="15099" width="8.42578125" style="3" customWidth="1"/>
    <col min="15100" max="15100" width="13.7109375" style="3" customWidth="1"/>
    <col min="15101" max="15101" width="9" style="3" customWidth="1"/>
    <col min="15102" max="15102" width="9.28515625" style="3" customWidth="1"/>
    <col min="15103" max="15103" width="8.85546875" style="3" customWidth="1"/>
    <col min="15104" max="15326" width="8.85546875" style="3"/>
    <col min="15327" max="15327" width="6.42578125" style="3" customWidth="1"/>
    <col min="15328" max="15328" width="9" style="3" customWidth="1"/>
    <col min="15329" max="15329" width="34.42578125" style="3" customWidth="1"/>
    <col min="15330" max="15330" width="10.42578125" style="3" customWidth="1"/>
    <col min="15331" max="15331" width="11.5703125" style="3" customWidth="1"/>
    <col min="15332" max="15332" width="9.5703125" style="3" customWidth="1"/>
    <col min="15333" max="15333" width="10.140625" style="3" customWidth="1"/>
    <col min="15334" max="15334" width="15.28515625" style="3" customWidth="1"/>
    <col min="15335" max="15335" width="12.42578125" style="3" customWidth="1"/>
    <col min="15336" max="15336" width="9.28515625" style="3" bestFit="1" customWidth="1"/>
    <col min="15337" max="15337" width="4" style="3" customWidth="1"/>
    <col min="15338" max="15338" width="8.85546875" style="3" customWidth="1"/>
    <col min="15339" max="15339" width="10.85546875" style="3" customWidth="1"/>
    <col min="15340" max="15340" width="9.85546875" style="3" customWidth="1"/>
    <col min="15341" max="15341" width="17.140625" style="3" customWidth="1"/>
    <col min="15342" max="15342" width="16.7109375" style="3" customWidth="1"/>
    <col min="15343" max="15343" width="6.7109375" style="3" bestFit="1" customWidth="1"/>
    <col min="15344" max="15344" width="13.7109375" style="3" customWidth="1"/>
    <col min="15345" max="15345" width="14.140625" style="3" customWidth="1"/>
    <col min="15346" max="15346" width="45.140625" style="3" customWidth="1"/>
    <col min="15347" max="15347" width="33.140625" style="3" bestFit="1" customWidth="1"/>
    <col min="15348" max="15348" width="8.85546875" style="3"/>
    <col min="15349" max="15349" width="17.42578125" style="3" customWidth="1"/>
    <col min="15350" max="15350" width="8.85546875" style="3" customWidth="1"/>
    <col min="15351" max="15351" width="43.85546875" style="3" customWidth="1"/>
    <col min="15352" max="15354" width="14.42578125" style="3" customWidth="1"/>
    <col min="15355" max="15355" width="8.42578125" style="3" customWidth="1"/>
    <col min="15356" max="15356" width="13.7109375" style="3" customWidth="1"/>
    <col min="15357" max="15357" width="9" style="3" customWidth="1"/>
    <col min="15358" max="15358" width="9.28515625" style="3" customWidth="1"/>
    <col min="15359" max="15359" width="8.85546875" style="3" customWidth="1"/>
    <col min="15360" max="15582" width="8.85546875" style="3"/>
    <col min="15583" max="15583" width="6.42578125" style="3" customWidth="1"/>
    <col min="15584" max="15584" width="9" style="3" customWidth="1"/>
    <col min="15585" max="15585" width="34.42578125" style="3" customWidth="1"/>
    <col min="15586" max="15586" width="10.42578125" style="3" customWidth="1"/>
    <col min="15587" max="15587" width="11.5703125" style="3" customWidth="1"/>
    <col min="15588" max="15588" width="9.5703125" style="3" customWidth="1"/>
    <col min="15589" max="15589" width="10.140625" style="3" customWidth="1"/>
    <col min="15590" max="15590" width="15.28515625" style="3" customWidth="1"/>
    <col min="15591" max="15591" width="12.42578125" style="3" customWidth="1"/>
    <col min="15592" max="15592" width="9.28515625" style="3" bestFit="1" customWidth="1"/>
    <col min="15593" max="15593" width="4" style="3" customWidth="1"/>
    <col min="15594" max="15594" width="8.85546875" style="3" customWidth="1"/>
    <col min="15595" max="15595" width="10.85546875" style="3" customWidth="1"/>
    <col min="15596" max="15596" width="9.85546875" style="3" customWidth="1"/>
    <col min="15597" max="15597" width="17.140625" style="3" customWidth="1"/>
    <col min="15598" max="15598" width="16.7109375" style="3" customWidth="1"/>
    <col min="15599" max="15599" width="6.7109375" style="3" bestFit="1" customWidth="1"/>
    <col min="15600" max="15600" width="13.7109375" style="3" customWidth="1"/>
    <col min="15601" max="15601" width="14.140625" style="3" customWidth="1"/>
    <col min="15602" max="15602" width="45.140625" style="3" customWidth="1"/>
    <col min="15603" max="15603" width="33.140625" style="3" bestFit="1" customWidth="1"/>
    <col min="15604" max="15604" width="8.85546875" style="3"/>
    <col min="15605" max="15605" width="17.42578125" style="3" customWidth="1"/>
    <col min="15606" max="15606" width="8.85546875" style="3" customWidth="1"/>
    <col min="15607" max="15607" width="43.85546875" style="3" customWidth="1"/>
    <col min="15608" max="15610" width="14.42578125" style="3" customWidth="1"/>
    <col min="15611" max="15611" width="8.42578125" style="3" customWidth="1"/>
    <col min="15612" max="15612" width="13.7109375" style="3" customWidth="1"/>
    <col min="15613" max="15613" width="9" style="3" customWidth="1"/>
    <col min="15614" max="15614" width="9.28515625" style="3" customWidth="1"/>
    <col min="15615" max="15615" width="8.85546875" style="3" customWidth="1"/>
    <col min="15616" max="15838" width="8.85546875" style="3"/>
    <col min="15839" max="15839" width="6.42578125" style="3" customWidth="1"/>
    <col min="15840" max="15840" width="9" style="3" customWidth="1"/>
    <col min="15841" max="15841" width="34.42578125" style="3" customWidth="1"/>
    <col min="15842" max="15842" width="10.42578125" style="3" customWidth="1"/>
    <col min="15843" max="15843" width="11.5703125" style="3" customWidth="1"/>
    <col min="15844" max="15844" width="9.5703125" style="3" customWidth="1"/>
    <col min="15845" max="15845" width="10.140625" style="3" customWidth="1"/>
    <col min="15846" max="15846" width="15.28515625" style="3" customWidth="1"/>
    <col min="15847" max="15847" width="12.42578125" style="3" customWidth="1"/>
    <col min="15848" max="15848" width="9.28515625" style="3" bestFit="1" customWidth="1"/>
    <col min="15849" max="15849" width="4" style="3" customWidth="1"/>
    <col min="15850" max="15850" width="8.85546875" style="3" customWidth="1"/>
    <col min="15851" max="15851" width="10.85546875" style="3" customWidth="1"/>
    <col min="15852" max="15852" width="9.85546875" style="3" customWidth="1"/>
    <col min="15853" max="15853" width="17.140625" style="3" customWidth="1"/>
    <col min="15854" max="15854" width="16.7109375" style="3" customWidth="1"/>
    <col min="15855" max="15855" width="6.7109375" style="3" bestFit="1" customWidth="1"/>
    <col min="15856" max="15856" width="13.7109375" style="3" customWidth="1"/>
    <col min="15857" max="15857" width="14.140625" style="3" customWidth="1"/>
    <col min="15858" max="15858" width="45.140625" style="3" customWidth="1"/>
    <col min="15859" max="15859" width="33.140625" style="3" bestFit="1" customWidth="1"/>
    <col min="15860" max="15860" width="8.85546875" style="3"/>
    <col min="15861" max="15861" width="17.42578125" style="3" customWidth="1"/>
    <col min="15862" max="15862" width="8.85546875" style="3" customWidth="1"/>
    <col min="15863" max="15863" width="43.85546875" style="3" customWidth="1"/>
    <col min="15864" max="15866" width="14.42578125" style="3" customWidth="1"/>
    <col min="15867" max="15867" width="8.42578125" style="3" customWidth="1"/>
    <col min="15868" max="15868" width="13.7109375" style="3" customWidth="1"/>
    <col min="15869" max="15869" width="9" style="3" customWidth="1"/>
    <col min="15870" max="15870" width="9.28515625" style="3" customWidth="1"/>
    <col min="15871" max="15871" width="8.85546875" style="3" customWidth="1"/>
    <col min="15872" max="16094" width="8.85546875" style="3"/>
    <col min="16095" max="16095" width="6.42578125" style="3" customWidth="1"/>
    <col min="16096" max="16096" width="9" style="3" customWidth="1"/>
    <col min="16097" max="16097" width="34.42578125" style="3" customWidth="1"/>
    <col min="16098" max="16098" width="10.42578125" style="3" customWidth="1"/>
    <col min="16099" max="16099" width="11.5703125" style="3" customWidth="1"/>
    <col min="16100" max="16100" width="9.5703125" style="3" customWidth="1"/>
    <col min="16101" max="16101" width="10.140625" style="3" customWidth="1"/>
    <col min="16102" max="16102" width="15.28515625" style="3" customWidth="1"/>
    <col min="16103" max="16103" width="12.42578125" style="3" customWidth="1"/>
    <col min="16104" max="16104" width="9.28515625" style="3" bestFit="1" customWidth="1"/>
    <col min="16105" max="16105" width="4" style="3" customWidth="1"/>
    <col min="16106" max="16106" width="8.85546875" style="3" customWidth="1"/>
    <col min="16107" max="16107" width="10.85546875" style="3" customWidth="1"/>
    <col min="16108" max="16108" width="9.85546875" style="3" customWidth="1"/>
    <col min="16109" max="16109" width="17.140625" style="3" customWidth="1"/>
    <col min="16110" max="16110" width="16.7109375" style="3" customWidth="1"/>
    <col min="16111" max="16111" width="6.7109375" style="3" bestFit="1" customWidth="1"/>
    <col min="16112" max="16112" width="13.7109375" style="3" customWidth="1"/>
    <col min="16113" max="16113" width="14.140625" style="3" customWidth="1"/>
    <col min="16114" max="16114" width="45.140625" style="3" customWidth="1"/>
    <col min="16115" max="16115" width="33.140625" style="3" bestFit="1" customWidth="1"/>
    <col min="16116" max="16116" width="8.85546875" style="3"/>
    <col min="16117" max="16117" width="17.42578125" style="3" customWidth="1"/>
    <col min="16118" max="16118" width="8.85546875" style="3" customWidth="1"/>
    <col min="16119" max="16119" width="43.85546875" style="3" customWidth="1"/>
    <col min="16120" max="16122" width="14.42578125" style="3" customWidth="1"/>
    <col min="16123" max="16123" width="8.42578125" style="3" customWidth="1"/>
    <col min="16124" max="16124" width="13.7109375" style="3" customWidth="1"/>
    <col min="16125" max="16125" width="9" style="3" customWidth="1"/>
    <col min="16126" max="16126" width="9.28515625" style="3" customWidth="1"/>
    <col min="16127" max="16127" width="8.85546875" style="3" customWidth="1"/>
    <col min="16128" max="16384" width="8.85546875" style="3"/>
  </cols>
  <sheetData>
    <row r="1" spans="1:5" s="23" customFormat="1" ht="56.25" customHeight="1" thickTop="1" x14ac:dyDescent="0.2">
      <c r="A1" s="24" t="s">
        <v>0</v>
      </c>
      <c r="B1" s="24" t="s">
        <v>1</v>
      </c>
      <c r="C1" s="25" t="s">
        <v>3</v>
      </c>
      <c r="D1" s="26" t="s">
        <v>4</v>
      </c>
      <c r="E1" s="27" t="s">
        <v>5</v>
      </c>
    </row>
    <row r="2" spans="1:5" s="30" customFormat="1" ht="79.5" customHeight="1" x14ac:dyDescent="0.2">
      <c r="A2" s="33" t="s">
        <v>6</v>
      </c>
      <c r="B2" s="34"/>
      <c r="C2" s="48" t="s">
        <v>10</v>
      </c>
      <c r="D2" s="49" t="s">
        <v>7</v>
      </c>
      <c r="E2" s="50" t="s">
        <v>8</v>
      </c>
    </row>
    <row r="3" spans="1:5" s="2" customFormat="1" x14ac:dyDescent="0.25">
      <c r="A3" s="53">
        <v>625822</v>
      </c>
      <c r="B3" s="54"/>
      <c r="C3" s="55">
        <v>1103.17</v>
      </c>
      <c r="D3" s="56">
        <v>1094.1392307692308</v>
      </c>
      <c r="E3" s="55">
        <v>1222.73</v>
      </c>
    </row>
    <row r="4" spans="1:5" s="2" customFormat="1" x14ac:dyDescent="0.25">
      <c r="A4" s="51">
        <v>859542</v>
      </c>
      <c r="C4" s="32">
        <v>11005.89</v>
      </c>
      <c r="D4" s="47">
        <v>10999.68971641791</v>
      </c>
      <c r="E4" s="32">
        <v>12413.35</v>
      </c>
    </row>
    <row r="6" spans="1:5" s="2" customFormat="1" x14ac:dyDescent="0.25">
      <c r="A6" s="51">
        <v>982027</v>
      </c>
      <c r="C6" s="32">
        <v>408.2</v>
      </c>
      <c r="D6" s="47">
        <v>247.35420475319927</v>
      </c>
      <c r="E6" s="32">
        <v>455.42</v>
      </c>
    </row>
    <row r="8" spans="1:5" x14ac:dyDescent="0.25">
      <c r="A8" s="51">
        <v>202011</v>
      </c>
      <c r="B8" s="2"/>
      <c r="C8" s="32">
        <v>110.95</v>
      </c>
      <c r="D8" s="47">
        <v>96.259467120181412</v>
      </c>
      <c r="E8" s="32">
        <v>123.4</v>
      </c>
    </row>
    <row r="9" spans="1:5" x14ac:dyDescent="0.25">
      <c r="A9" s="51">
        <v>941791</v>
      </c>
      <c r="B9" s="2"/>
      <c r="C9" s="32">
        <v>318.95999999999998</v>
      </c>
      <c r="D9" s="47">
        <v>311.80154228855719</v>
      </c>
      <c r="E9" s="32">
        <v>366.8</v>
      </c>
    </row>
    <row r="10" spans="1:5" x14ac:dyDescent="0.25">
      <c r="A10" s="52">
        <v>217089</v>
      </c>
      <c r="B10" s="5"/>
      <c r="C10" s="32">
        <v>344.59</v>
      </c>
      <c r="D10" s="47">
        <v>256.8246228239845</v>
      </c>
      <c r="E10" s="32">
        <v>385.14</v>
      </c>
    </row>
    <row r="11" spans="1:5" x14ac:dyDescent="0.25">
      <c r="A11" s="51">
        <v>838387</v>
      </c>
      <c r="B11" s="2"/>
      <c r="C11" s="32">
        <v>309.16000000000003</v>
      </c>
      <c r="D11" s="47">
        <v>213.30962962962965</v>
      </c>
      <c r="E11" s="32">
        <v>344.61</v>
      </c>
    </row>
    <row r="12" spans="1:5" x14ac:dyDescent="0.25">
      <c r="A12" s="51">
        <v>854386</v>
      </c>
      <c r="B12" s="2"/>
      <c r="C12" s="32">
        <v>770.85</v>
      </c>
      <c r="D12" s="47">
        <v>651.19485433480077</v>
      </c>
      <c r="E12" s="32">
        <v>780.59</v>
      </c>
    </row>
    <row r="13" spans="1:5" x14ac:dyDescent="0.25">
      <c r="A13" s="51">
        <v>500519</v>
      </c>
      <c r="B13" s="2"/>
      <c r="C13" s="32">
        <v>2100.5500000000002</v>
      </c>
      <c r="D13" s="47">
        <v>1272.8432529411766</v>
      </c>
      <c r="E13" s="32">
        <v>2343.3000000000002</v>
      </c>
    </row>
    <row r="14" spans="1:5" x14ac:dyDescent="0.25">
      <c r="A14" s="51">
        <v>990855</v>
      </c>
      <c r="B14" s="2"/>
      <c r="C14" s="32">
        <v>261.11</v>
      </c>
      <c r="D14" s="47">
        <v>249.32533900476608</v>
      </c>
      <c r="E14" s="32">
        <v>297.54000000000002</v>
      </c>
    </row>
    <row r="15" spans="1:5" x14ac:dyDescent="0.25">
      <c r="A15" s="51">
        <v>606797</v>
      </c>
      <c r="B15" s="2"/>
      <c r="C15" s="32">
        <v>694.8</v>
      </c>
      <c r="D15" s="47">
        <v>650.1726258205689</v>
      </c>
      <c r="E15" s="32">
        <v>772.79</v>
      </c>
    </row>
    <row r="16" spans="1:5" x14ac:dyDescent="0.25">
      <c r="A16" s="51">
        <v>973962</v>
      </c>
      <c r="B16" s="2"/>
      <c r="C16" s="32">
        <v>6415.31</v>
      </c>
      <c r="D16" s="47">
        <v>6314.8057952468007</v>
      </c>
      <c r="E16" s="32">
        <v>7137.32</v>
      </c>
    </row>
    <row r="17" spans="1:5" x14ac:dyDescent="0.25">
      <c r="A17" s="51">
        <v>911408</v>
      </c>
      <c r="B17" s="2"/>
      <c r="C17" s="32">
        <v>326.5</v>
      </c>
      <c r="D17" s="47">
        <v>287.86408545030071</v>
      </c>
      <c r="E17" s="32">
        <v>368.62</v>
      </c>
    </row>
    <row r="18" spans="1:5" x14ac:dyDescent="0.25">
      <c r="A18" s="51">
        <v>145029</v>
      </c>
      <c r="B18" s="2"/>
      <c r="C18" s="32">
        <v>446.48</v>
      </c>
      <c r="D18" s="47">
        <v>418.59830867686173</v>
      </c>
      <c r="E18" s="32">
        <v>501.82</v>
      </c>
    </row>
    <row r="19" spans="1:5" x14ac:dyDescent="0.25">
      <c r="A19" s="51">
        <v>31285</v>
      </c>
      <c r="B19" s="2"/>
      <c r="C19" s="32">
        <v>620.54999999999995</v>
      </c>
      <c r="D19" s="47">
        <v>591.12912791317513</v>
      </c>
      <c r="E19" s="32">
        <v>693.92</v>
      </c>
    </row>
    <row r="20" spans="1:5" x14ac:dyDescent="0.25">
      <c r="A20" s="51">
        <v>840808</v>
      </c>
      <c r="B20" s="2"/>
      <c r="C20" s="32">
        <v>182.59</v>
      </c>
      <c r="D20" s="47">
        <v>60.905563322368437</v>
      </c>
      <c r="E20" s="32">
        <v>205.12</v>
      </c>
    </row>
    <row r="21" spans="1:5" x14ac:dyDescent="0.25">
      <c r="A21" s="51">
        <v>854475</v>
      </c>
      <c r="B21" s="2"/>
      <c r="C21" s="32">
        <v>145.75</v>
      </c>
      <c r="D21" s="47">
        <v>94.099732510288078</v>
      </c>
      <c r="E21" s="32">
        <v>162.72999999999999</v>
      </c>
    </row>
    <row r="22" spans="1:5" x14ac:dyDescent="0.25">
      <c r="A22" s="51">
        <v>46887</v>
      </c>
      <c r="B22" s="2"/>
      <c r="C22" s="32">
        <v>562.20000000000005</v>
      </c>
      <c r="D22" s="47">
        <v>477.56801645338214</v>
      </c>
      <c r="E22" s="32">
        <v>625.97</v>
      </c>
    </row>
    <row r="23" spans="1:5" x14ac:dyDescent="0.25">
      <c r="A23" s="51">
        <v>561133</v>
      </c>
      <c r="B23" s="2"/>
      <c r="C23" s="32">
        <v>386.71</v>
      </c>
      <c r="D23" s="47">
        <v>154.15098646034812</v>
      </c>
      <c r="E23" s="32">
        <v>430.13</v>
      </c>
    </row>
    <row r="24" spans="1:5" x14ac:dyDescent="0.25">
      <c r="A24" s="51">
        <v>93011</v>
      </c>
      <c r="B24" s="2"/>
      <c r="C24" s="32">
        <v>1474.05</v>
      </c>
      <c r="D24" s="47">
        <v>1343.9038892197736</v>
      </c>
      <c r="E24" s="32">
        <v>1633.8</v>
      </c>
    </row>
    <row r="25" spans="1:5" x14ac:dyDescent="0.25">
      <c r="A25" s="51">
        <v>986829</v>
      </c>
      <c r="B25" s="2"/>
      <c r="C25" s="32">
        <v>220.92</v>
      </c>
      <c r="D25" s="47">
        <v>82.301835443037959</v>
      </c>
      <c r="E25" s="32">
        <v>246.14</v>
      </c>
    </row>
    <row r="26" spans="1:5" x14ac:dyDescent="0.25">
      <c r="A26" s="51">
        <v>851892</v>
      </c>
      <c r="B26" s="2"/>
      <c r="C26" s="32">
        <v>36.619999999999997</v>
      </c>
      <c r="D26" s="47">
        <v>33.578271604938266</v>
      </c>
      <c r="E26" s="32">
        <v>40.74</v>
      </c>
    </row>
    <row r="27" spans="1:5" x14ac:dyDescent="0.25">
      <c r="A27" s="51">
        <v>853391</v>
      </c>
      <c r="B27" s="2"/>
      <c r="C27" s="32">
        <v>805.28</v>
      </c>
      <c r="D27" s="47">
        <v>702.08169753086418</v>
      </c>
      <c r="E27" s="32">
        <v>894.21</v>
      </c>
    </row>
    <row r="28" spans="1:5" x14ac:dyDescent="0.25">
      <c r="A28" s="51">
        <v>501946</v>
      </c>
      <c r="B28" s="2"/>
      <c r="C28" s="32">
        <v>2402.35</v>
      </c>
      <c r="D28" s="47">
        <v>2016.6533333333332</v>
      </c>
      <c r="E28" s="32">
        <v>2670.26</v>
      </c>
    </row>
    <row r="29" spans="1:5" x14ac:dyDescent="0.25">
      <c r="A29" s="51">
        <v>68180</v>
      </c>
      <c r="B29" s="2"/>
      <c r="C29" s="2"/>
      <c r="D29" s="93">
        <v>50.95</v>
      </c>
      <c r="E29" s="32">
        <v>58.39</v>
      </c>
    </row>
    <row r="30" spans="1:5" x14ac:dyDescent="0.25">
      <c r="A30" s="51">
        <v>982945</v>
      </c>
      <c r="B30" s="2"/>
      <c r="C30" s="32">
        <v>184.97</v>
      </c>
      <c r="D30" s="47">
        <v>123.31310344827585</v>
      </c>
      <c r="E30" s="32">
        <v>204.55</v>
      </c>
    </row>
    <row r="31" spans="1:5" x14ac:dyDescent="0.25">
      <c r="A31" s="51">
        <v>7701</v>
      </c>
      <c r="B31" s="2"/>
      <c r="C31" s="32">
        <v>3354.03</v>
      </c>
      <c r="D31" s="47">
        <v>2895.2848034557237</v>
      </c>
      <c r="E31" s="32">
        <v>3724.25</v>
      </c>
    </row>
    <row r="32" spans="1:5" x14ac:dyDescent="0.25">
      <c r="A32" s="51">
        <v>954811</v>
      </c>
      <c r="B32" s="2"/>
      <c r="C32" s="32">
        <v>248.32</v>
      </c>
      <c r="D32" s="47">
        <v>31.413611640545867</v>
      </c>
      <c r="E32" s="32">
        <v>276.54000000000002</v>
      </c>
    </row>
    <row r="33" spans="1:5" x14ac:dyDescent="0.25">
      <c r="A33" s="51">
        <v>946269</v>
      </c>
      <c r="B33" s="2"/>
      <c r="C33" s="32">
        <v>186.03</v>
      </c>
      <c r="D33" s="47">
        <v>137.98869980879542</v>
      </c>
      <c r="E33" s="32">
        <v>206.12</v>
      </c>
    </row>
    <row r="34" spans="1:5" x14ac:dyDescent="0.25">
      <c r="A34" s="51">
        <v>606256</v>
      </c>
      <c r="B34" s="2"/>
      <c r="C34" s="32">
        <v>160.81</v>
      </c>
      <c r="D34" s="47">
        <v>152.2110664745091</v>
      </c>
      <c r="E34" s="32">
        <v>179.38</v>
      </c>
    </row>
    <row r="35" spans="1:5" x14ac:dyDescent="0.25">
      <c r="A35" s="51">
        <v>973700</v>
      </c>
      <c r="B35" s="2"/>
      <c r="C35" s="32">
        <v>4604.71</v>
      </c>
      <c r="D35" s="47">
        <v>4278.3544444444442</v>
      </c>
      <c r="E35" s="32">
        <v>5092.21</v>
      </c>
    </row>
    <row r="36" spans="1:5" x14ac:dyDescent="0.25">
      <c r="A36" s="51">
        <v>79644</v>
      </c>
      <c r="B36" s="2"/>
      <c r="C36" s="32">
        <v>5777.96</v>
      </c>
      <c r="D36" s="47">
        <v>4898.3790670492717</v>
      </c>
      <c r="E36" s="32">
        <v>5851.38</v>
      </c>
    </row>
    <row r="37" spans="1:5" x14ac:dyDescent="0.25">
      <c r="A37" s="51">
        <v>962737</v>
      </c>
      <c r="B37" s="2"/>
      <c r="C37" s="32">
        <v>809.96</v>
      </c>
      <c r="D37" s="47">
        <v>755.38952022545288</v>
      </c>
      <c r="E37" s="32">
        <v>914.42</v>
      </c>
    </row>
    <row r="38" spans="1:5" x14ac:dyDescent="0.25">
      <c r="A38" s="51">
        <v>39547</v>
      </c>
      <c r="B38" s="2"/>
      <c r="C38" s="32">
        <v>473.79</v>
      </c>
      <c r="D38" s="47">
        <v>86.295282331511885</v>
      </c>
      <c r="E38" s="32">
        <v>528.01</v>
      </c>
    </row>
    <row r="40" spans="1:5" x14ac:dyDescent="0.25">
      <c r="C40" s="22">
        <f>SUM(C3:C39)</f>
        <v>47254.119999999988</v>
      </c>
      <c r="D40" s="22">
        <f t="shared" ref="D40:E40" si="0">SUM(D3:D39)</f>
        <v>42030.134727948011</v>
      </c>
      <c r="E40" s="22">
        <f t="shared" si="0"/>
        <v>52151.7</v>
      </c>
    </row>
    <row r="42" spans="1:5" x14ac:dyDescent="0.25">
      <c r="B42" s="3" t="s">
        <v>25</v>
      </c>
      <c r="D42" s="89">
        <v>89.1</v>
      </c>
    </row>
    <row r="43" spans="1:5" x14ac:dyDescent="0.25">
      <c r="B43" s="3" t="s">
        <v>25</v>
      </c>
      <c r="D43" s="89">
        <v>89.1</v>
      </c>
    </row>
    <row r="44" spans="1:5" x14ac:dyDescent="0.25">
      <c r="B44" s="3" t="s">
        <v>25</v>
      </c>
      <c r="D44" s="89">
        <v>89.1</v>
      </c>
    </row>
    <row r="45" spans="1:5" x14ac:dyDescent="0.25">
      <c r="B45" s="3" t="s">
        <v>25</v>
      </c>
      <c r="D45" s="89">
        <v>89.1</v>
      </c>
    </row>
    <row r="46" spans="1:5" x14ac:dyDescent="0.25">
      <c r="B46" s="3" t="s">
        <v>25</v>
      </c>
      <c r="D46" s="89">
        <v>89.1</v>
      </c>
    </row>
    <row r="47" spans="1:5" x14ac:dyDescent="0.25">
      <c r="B47" s="3" t="s">
        <v>25</v>
      </c>
      <c r="D47" s="90">
        <v>81</v>
      </c>
    </row>
    <row r="48" spans="1:5" x14ac:dyDescent="0.25">
      <c r="B48" s="3" t="s">
        <v>25</v>
      </c>
      <c r="D48" s="89">
        <v>89.1</v>
      </c>
    </row>
    <row r="49" spans="1:5" x14ac:dyDescent="0.25">
      <c r="B49" s="3" t="s">
        <v>25</v>
      </c>
      <c r="D49" s="89">
        <v>89.1</v>
      </c>
    </row>
    <row r="50" spans="1:5" x14ac:dyDescent="0.25">
      <c r="B50" s="3" t="s">
        <v>25</v>
      </c>
      <c r="D50" s="89">
        <v>89.1</v>
      </c>
    </row>
    <row r="51" spans="1:5" x14ac:dyDescent="0.25">
      <c r="B51" s="3" t="s">
        <v>25</v>
      </c>
      <c r="D51" s="89">
        <v>89.1</v>
      </c>
    </row>
    <row r="52" spans="1:5" x14ac:dyDescent="0.25">
      <c r="B52" s="3" t="s">
        <v>25</v>
      </c>
      <c r="D52" s="89">
        <v>91.3</v>
      </c>
    </row>
    <row r="54" spans="1:5" x14ac:dyDescent="0.25">
      <c r="D54" s="21">
        <f>SUM(D40:D52)</f>
        <v>43004.334727948</v>
      </c>
    </row>
    <row r="57" spans="1:5" s="2" customFormat="1" x14ac:dyDescent="0.25">
      <c r="A57" s="51">
        <v>17074</v>
      </c>
      <c r="C57" s="32">
        <v>212.21</v>
      </c>
      <c r="D57" s="87">
        <v>115.77267676767676</v>
      </c>
      <c r="E57" s="32">
        <v>236.04</v>
      </c>
    </row>
    <row r="58" spans="1:5" x14ac:dyDescent="0.25">
      <c r="A58" s="51">
        <v>509380</v>
      </c>
      <c r="B58" s="2"/>
      <c r="C58" s="32">
        <v>898</v>
      </c>
      <c r="D58" s="87">
        <v>892.04753384912965</v>
      </c>
      <c r="E58" s="32">
        <v>995.32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dicembre 18 ok</vt:lpstr>
      <vt:lpstr>4 dic 18 ok</vt:lpstr>
      <vt:lpstr>novembre 18 ok</vt:lpstr>
      <vt:lpstr>ottobre 18 ok</vt:lpstr>
      <vt:lpstr>settembre 18 ok</vt:lpstr>
      <vt:lpstr>agosto 18 ok</vt:lpstr>
      <vt:lpstr>giugno 18 ok</vt:lpstr>
      <vt:lpstr>maggio 18 ok</vt:lpstr>
      <vt:lpstr>marzo 18 ok</vt:lpstr>
      <vt:lpstr>febbraio 18 ok</vt:lpstr>
      <vt:lpstr>RIEPILOGO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Ragazzi</dc:creator>
  <cp:lastModifiedBy>Daniela Golinelli</cp:lastModifiedBy>
  <cp:lastPrinted>2021-09-02T09:33:11Z</cp:lastPrinted>
  <dcterms:created xsi:type="dcterms:W3CDTF">2021-08-30T07:48:53Z</dcterms:created>
  <dcterms:modified xsi:type="dcterms:W3CDTF">2021-11-02T08:01:04Z</dcterms:modified>
</cp:coreProperties>
</file>